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C:\Users\hideaki_sakurai\Desktop\サイト運営用\パートナー店サイト\public_html\85_dl\repir\data\document\"/>
    </mc:Choice>
  </mc:AlternateContent>
  <xr:revisionPtr revIDLastSave="0" documentId="13_ncr:1_{F372C90A-44F5-4060-8176-CF80EC74FD5D}" xr6:coauthVersionLast="36" xr6:coauthVersionMax="36" xr10:uidLastSave="{00000000-0000-0000-0000-000000000000}"/>
  <bookViews>
    <workbookView xWindow="0" yWindow="0" windowWidth="23715" windowHeight="10470" xr2:uid="{00000000-000D-0000-FFFF-FFFF00000000}"/>
  </bookViews>
  <sheets>
    <sheet name="見積書  法人向け" sheetId="10" r:id="rId1"/>
    <sheet name="確認書" sheetId="12" state="hidden" r:id="rId2"/>
    <sheet name="領収書" sheetId="15" state="hidden" r:id="rId3"/>
    <sheet name="料金表マスタ" sheetId="13" state="hidden" r:id="rId4"/>
    <sheet name="マスタ" sheetId="14" state="hidden" r:id="rId5"/>
  </sheets>
  <definedNames>
    <definedName name="__LST_1_estimateDetailList" localSheetId="1">確認書!#REF!</definedName>
    <definedName name="__LST_1_estimateDetailList" localSheetId="0">'見積書  法人向け'!$B$27:$K$39</definedName>
    <definedName name="__LST_1_estimateDetailList">#REF!</definedName>
    <definedName name="【アルミ・スチール】">料金表マスタ!$B$25:$B$47</definedName>
    <definedName name="【その他費用】">料金表マスタ!$B$79:$B$92</definedName>
    <definedName name="【基本料金】">料金表マスタ!$B$2</definedName>
    <definedName name="【石材・タイル系】">料金表マスタ!$B$48:$B$78</definedName>
    <definedName name="【値引き】">料金表マスタ!$B$93</definedName>
    <definedName name="【木部】">料金表マスタ!$B$3:$B$24</definedName>
    <definedName name="_xlnm.Print_Area" localSheetId="1">確認書!$A$1:$J$45</definedName>
    <definedName name="_xlnm.Print_Area" localSheetId="0">'見積書  法人向け'!$A$1:$L$54</definedName>
    <definedName name="_xlnm.Print_Area" localSheetId="2">領収書!$A$1:$J$18</definedName>
    <definedName name="エラー" localSheetId="1">"正方形/長方形 1"</definedName>
    <definedName name="エラー" localSheetId="0">"正方形/長方形 1"</definedName>
    <definedName name="養生_外部・内部_密室以外">料金表マスタ!$B$79:$B$91</definedName>
  </definedNames>
  <calcPr calcId="191029"/>
</workbook>
</file>

<file path=xl/calcChain.xml><?xml version="1.0" encoding="utf-8"?>
<calcChain xmlns="http://schemas.openxmlformats.org/spreadsheetml/2006/main">
  <c r="J29" i="10" l="1"/>
  <c r="G29" i="10" l="1"/>
  <c r="I29" i="10"/>
  <c r="K29" i="10"/>
  <c r="G27" i="10" l="1"/>
  <c r="I27" i="10"/>
  <c r="J27" i="10" s="1"/>
  <c r="K34" i="10" l="1"/>
  <c r="K28" i="10" l="1"/>
  <c r="K30" i="10"/>
  <c r="K31" i="10"/>
  <c r="K32" i="10"/>
  <c r="K33" i="10"/>
  <c r="K35" i="10"/>
  <c r="K36" i="10"/>
  <c r="K37" i="10"/>
  <c r="K38" i="10"/>
  <c r="K39" i="10"/>
  <c r="G28" i="10"/>
  <c r="I39" i="10" l="1"/>
  <c r="J39" i="10" s="1"/>
  <c r="I38" i="10"/>
  <c r="J38" i="10" s="1"/>
  <c r="I37" i="10"/>
  <c r="J37" i="10" s="1"/>
  <c r="I36" i="10"/>
  <c r="J36" i="10" s="1"/>
  <c r="I35" i="10"/>
  <c r="J35" i="10" s="1"/>
  <c r="I34" i="10"/>
  <c r="J34" i="10" s="1"/>
  <c r="I33" i="10"/>
  <c r="J33" i="10" s="1"/>
  <c r="I32" i="10"/>
  <c r="J32" i="10" s="1"/>
  <c r="I31" i="10"/>
  <c r="J31" i="10" s="1"/>
  <c r="I30" i="10"/>
  <c r="J30" i="10" s="1"/>
  <c r="I28" i="10"/>
  <c r="J28" i="10" s="1"/>
  <c r="G31" i="10"/>
  <c r="J40" i="10" l="1"/>
  <c r="J41" i="10" s="1"/>
  <c r="G32" i="10"/>
  <c r="G35" i="10"/>
  <c r="G30" i="10"/>
  <c r="G36" i="10"/>
  <c r="G37" i="10"/>
  <c r="G38" i="10"/>
  <c r="G33" i="10"/>
  <c r="G39" i="10"/>
  <c r="G34" i="10"/>
  <c r="J42" i="10" l="1"/>
  <c r="B17" i="10" s="1"/>
</calcChain>
</file>

<file path=xl/sharedStrings.xml><?xml version="1.0" encoding="utf-8"?>
<sst xmlns="http://schemas.openxmlformats.org/spreadsheetml/2006/main" count="451" uniqueCount="235">
  <si>
    <t>発行日：</t>
    <rPh sb="0" eb="2">
      <t>ハッコウ</t>
    </rPh>
    <rPh sb="2" eb="3">
      <t>ヒ</t>
    </rPh>
    <phoneticPr fontId="40"/>
  </si>
  <si>
    <t>毎度ありがとうございます。</t>
    <rPh sb="0" eb="2">
      <t>マイド</t>
    </rPh>
    <phoneticPr fontId="40"/>
  </si>
  <si>
    <t>ジャパンベストレスキューシステム株式会社</t>
    <rPh sb="16" eb="20">
      <t>カブシキガイシャ</t>
    </rPh>
    <phoneticPr fontId="40"/>
  </si>
  <si>
    <t>御 見 積 金 額 （ 税 込 ）</t>
    <rPh sb="0" eb="1">
      <t>オ</t>
    </rPh>
    <rPh sb="2" eb="3">
      <t>ケン</t>
    </rPh>
    <rPh sb="4" eb="5">
      <t>セキ</t>
    </rPh>
    <rPh sb="6" eb="7">
      <t>キン</t>
    </rPh>
    <rPh sb="8" eb="9">
      <t>ガク</t>
    </rPh>
    <rPh sb="12" eb="13">
      <t>ゼイ</t>
    </rPh>
    <rPh sb="14" eb="15">
      <t>コミ</t>
    </rPh>
    <phoneticPr fontId="40"/>
  </si>
  <si>
    <t>数量</t>
    <rPh sb="0" eb="2">
      <t>スウリョウ</t>
    </rPh>
    <phoneticPr fontId="40"/>
  </si>
  <si>
    <t>単　価</t>
    <rPh sb="0" eb="1">
      <t>タン</t>
    </rPh>
    <rPh sb="2" eb="3">
      <t>アタイ</t>
    </rPh>
    <phoneticPr fontId="40"/>
  </si>
  <si>
    <t>備　　　考</t>
    <rPh sb="0" eb="1">
      <t>ソナエ</t>
    </rPh>
    <rPh sb="4" eb="5">
      <t>コウ</t>
    </rPh>
    <phoneticPr fontId="40"/>
  </si>
  <si>
    <t>税　抜　金　額</t>
    <rPh sb="0" eb="1">
      <t>ゼイ</t>
    </rPh>
    <rPh sb="2" eb="3">
      <t>ヌ</t>
    </rPh>
    <rPh sb="4" eb="5">
      <t>カネ</t>
    </rPh>
    <rPh sb="6" eb="7">
      <t>ガク</t>
    </rPh>
    <phoneticPr fontId="40"/>
  </si>
  <si>
    <t>税　込　合　計　金　額</t>
    <rPh sb="0" eb="1">
      <t>ゼイ</t>
    </rPh>
    <rPh sb="2" eb="3">
      <t>コミ</t>
    </rPh>
    <rPh sb="4" eb="5">
      <t>ゴウ</t>
    </rPh>
    <rPh sb="6" eb="7">
      <t>ケイ</t>
    </rPh>
    <rPh sb="8" eb="9">
      <t>カネ</t>
    </rPh>
    <rPh sb="10" eb="11">
      <t>ガク</t>
    </rPh>
    <phoneticPr fontId="40"/>
  </si>
  <si>
    <r>
      <t>金　額</t>
    </r>
    <r>
      <rPr>
        <sz val="8"/>
        <color rgb="FFFFFFFF"/>
        <rFont val="IPA明朝"/>
        <family val="1"/>
        <charset val="128"/>
      </rPr>
      <t>（税込）</t>
    </r>
    <rPh sb="0" eb="1">
      <t>キン</t>
    </rPh>
    <rPh sb="2" eb="3">
      <t>ガク</t>
    </rPh>
    <phoneticPr fontId="40"/>
  </si>
  <si>
    <t>　 消　費　税（10％）</t>
    <rPh sb="2" eb="3">
      <t>ケ</t>
    </rPh>
    <rPh sb="4" eb="5">
      <t>ヒ</t>
    </rPh>
    <rPh sb="6" eb="7">
      <t>ゼイ</t>
    </rPh>
    <phoneticPr fontId="40"/>
  </si>
  <si>
    <t>様</t>
    <rPh sb="0" eb="1">
      <t>サマ</t>
    </rPh>
    <phoneticPr fontId="40"/>
  </si>
  <si>
    <t>現場住所：</t>
    <rPh sb="0" eb="2">
      <t>ゲンバ</t>
    </rPh>
    <rPh sb="2" eb="4">
      <t>ジュウショ</t>
    </rPh>
    <phoneticPr fontId="40"/>
  </si>
  <si>
    <t>工事名：</t>
    <rPh sb="0" eb="2">
      <t>コウジ</t>
    </rPh>
    <rPh sb="2" eb="3">
      <t>メイ</t>
    </rPh>
    <phoneticPr fontId="40"/>
  </si>
  <si>
    <t>受付ID：</t>
    <rPh sb="0" eb="2">
      <t>ウケツケ</t>
    </rPh>
    <phoneticPr fontId="40"/>
  </si>
  <si>
    <t>上記レ点の事項について、相違ありません。</t>
    <phoneticPr fontId="40"/>
  </si>
  <si>
    <t>お客様ご署名欄</t>
    <phoneticPr fontId="40"/>
  </si>
  <si>
    <t>以下の通り御見積致しましたので是非ご用命賜りますようお願い申し上げます。</t>
    <rPh sb="0" eb="2">
      <t>イカ</t>
    </rPh>
    <rPh sb="3" eb="4">
      <t>トオ</t>
    </rPh>
    <rPh sb="5" eb="8">
      <t>オミツモリ</t>
    </rPh>
    <rPh sb="8" eb="9">
      <t>イタ</t>
    </rPh>
    <phoneticPr fontId="40"/>
  </si>
  <si>
    <t>担当者氏名：</t>
    <rPh sb="0" eb="2">
      <t>タントウ</t>
    </rPh>
    <rPh sb="2" eb="3">
      <t>シャ</t>
    </rPh>
    <rPh sb="3" eb="5">
      <t>シメイ</t>
    </rPh>
    <phoneticPr fontId="40"/>
  </si>
  <si>
    <t>愛知県名古屋市中区錦1丁目10-20</t>
    <rPh sb="0" eb="3">
      <t>アイチケン</t>
    </rPh>
    <rPh sb="3" eb="7">
      <t>ナゴヤシ</t>
    </rPh>
    <rPh sb="7" eb="9">
      <t>ナカク</t>
    </rPh>
    <rPh sb="9" eb="10">
      <t>ニシキ</t>
    </rPh>
    <rPh sb="11" eb="13">
      <t>チョウメ</t>
    </rPh>
    <phoneticPr fontId="40"/>
  </si>
  <si>
    <t>TEL 0120-542-466</t>
    <phoneticPr fontId="40"/>
  </si>
  <si>
    <t>単位</t>
    <rPh sb="0" eb="2">
      <t>タンイ</t>
    </rPh>
    <phoneticPr fontId="40"/>
  </si>
  <si>
    <t>作業ご依頼にあたって</t>
    <rPh sb="0" eb="2">
      <t>サギョウ</t>
    </rPh>
    <rPh sb="3" eb="5">
      <t>イライ</t>
    </rPh>
    <phoneticPr fontId="40"/>
  </si>
  <si>
    <t>作業前確認事項について</t>
    <rPh sb="0" eb="2">
      <t>サギョウ</t>
    </rPh>
    <rPh sb="2" eb="3">
      <t>マエ</t>
    </rPh>
    <rPh sb="3" eb="5">
      <t>カクニン</t>
    </rPh>
    <rPh sb="5" eb="7">
      <t>ジコウ</t>
    </rPh>
    <phoneticPr fontId="40"/>
  </si>
  <si>
    <t xml:space="preserve"> 頂いたお写真の箇所に対する御見積になります。箇所や範囲が変更になる場合は別途追加料金が発生する場合がございます。</t>
    <phoneticPr fontId="40"/>
  </si>
  <si>
    <t xml:space="preserve"> 訪問予定日の前日15時以降のキャンセルの場合、キャンセル料5,500円の費用が発生いたします。</t>
    <rPh sb="1" eb="3">
      <t>ホウモン</t>
    </rPh>
    <rPh sb="3" eb="6">
      <t>ヨテイビ</t>
    </rPh>
    <rPh sb="7" eb="9">
      <t>ゼンジツ</t>
    </rPh>
    <rPh sb="11" eb="12">
      <t>ジ</t>
    </rPh>
    <rPh sb="12" eb="14">
      <t>イコウ</t>
    </rPh>
    <rPh sb="21" eb="23">
      <t>バアイ</t>
    </rPh>
    <rPh sb="29" eb="30">
      <t>リョウ</t>
    </rPh>
    <rPh sb="35" eb="36">
      <t>エン</t>
    </rPh>
    <rPh sb="37" eb="39">
      <t>ヒヨウ</t>
    </rPh>
    <rPh sb="40" eb="42">
      <t>ハッセイ</t>
    </rPh>
    <phoneticPr fontId="40"/>
  </si>
  <si>
    <t xml:space="preserve"> 現地訪問後にキャンセルの場合、出張料5,500円、キャンセル料11,000円の費用が発生いたします。</t>
    <phoneticPr fontId="40"/>
  </si>
  <si>
    <t>私は、上記「作業のご依頼にあたって」の各事項の確認、説明を受け理解しました。</t>
    <rPh sb="23" eb="25">
      <t>カクニン</t>
    </rPh>
    <rPh sb="26" eb="28">
      <t>セツメイ</t>
    </rPh>
    <rPh sb="29" eb="30">
      <t>ウ</t>
    </rPh>
    <rPh sb="31" eb="33">
      <t>リカイ</t>
    </rPh>
    <phoneticPr fontId="40"/>
  </si>
  <si>
    <t>作業状況の写真撮影を行いますのでご了承ください。</t>
    <rPh sb="0" eb="2">
      <t>サギョウ</t>
    </rPh>
    <rPh sb="2" eb="4">
      <t>ジョウキョウ</t>
    </rPh>
    <rPh sb="5" eb="7">
      <t>シャシン</t>
    </rPh>
    <rPh sb="7" eb="9">
      <t>サツエイ</t>
    </rPh>
    <rPh sb="10" eb="11">
      <t>オコナ</t>
    </rPh>
    <rPh sb="17" eb="19">
      <t>リョウショウ</t>
    </rPh>
    <phoneticPr fontId="40"/>
  </si>
  <si>
    <t>その他連絡事項：</t>
    <rPh sb="2" eb="3">
      <t>タ</t>
    </rPh>
    <rPh sb="3" eb="5">
      <t>レンラク</t>
    </rPh>
    <rPh sb="5" eb="7">
      <t>ジコウ</t>
    </rPh>
    <phoneticPr fontId="40"/>
  </si>
  <si>
    <t>見積日：</t>
    <rPh sb="0" eb="2">
      <t>ミツモリ</t>
    </rPh>
    <rPh sb="2" eb="3">
      <t>ヒ</t>
    </rPh>
    <phoneticPr fontId="40"/>
  </si>
  <si>
    <t>発注日：</t>
    <rPh sb="0" eb="2">
      <t>ハッチュウ</t>
    </rPh>
    <rPh sb="2" eb="3">
      <t>ヒ</t>
    </rPh>
    <phoneticPr fontId="40"/>
  </si>
  <si>
    <t>金額</t>
    <rPh sb="0" eb="2">
      <t>キンガク</t>
    </rPh>
    <phoneticPr fontId="40"/>
  </si>
  <si>
    <t>最低金額</t>
    <rPh sb="0" eb="2">
      <t>サイテイ</t>
    </rPh>
    <rPh sb="2" eb="4">
      <t>キンガク</t>
    </rPh>
    <phoneticPr fontId="40"/>
  </si>
  <si>
    <t>素材</t>
    <rPh sb="0" eb="2">
      <t>ソザイ</t>
    </rPh>
    <phoneticPr fontId="40"/>
  </si>
  <si>
    <t>処理内容</t>
    <rPh sb="0" eb="2">
      <t>ショリ</t>
    </rPh>
    <rPh sb="2" eb="4">
      <t>ナイヨウ</t>
    </rPh>
    <phoneticPr fontId="40"/>
  </si>
  <si>
    <t>【木部】下処理：線・擦り傷※木目に対して30°以内</t>
  </si>
  <si>
    <t>【木部】</t>
  </si>
  <si>
    <t>下処理：線・擦り傷※木目に対して30°以内</t>
    <rPh sb="0" eb="1">
      <t>シタ</t>
    </rPh>
    <rPh sb="1" eb="3">
      <t>ショリ</t>
    </rPh>
    <rPh sb="4" eb="5">
      <t>セン</t>
    </rPh>
    <rPh sb="6" eb="7">
      <t>ス</t>
    </rPh>
    <rPh sb="8" eb="9">
      <t>キズ</t>
    </rPh>
    <rPh sb="10" eb="12">
      <t>モクメ</t>
    </rPh>
    <rPh sb="13" eb="14">
      <t>タイ</t>
    </rPh>
    <rPh sb="19" eb="21">
      <t>イナイ</t>
    </rPh>
    <phoneticPr fontId="40"/>
  </si>
  <si>
    <t>下処理：線・擦り傷※木目に対して30°以上</t>
    <rPh sb="0" eb="1">
      <t>シタ</t>
    </rPh>
    <rPh sb="1" eb="3">
      <t>ショリ</t>
    </rPh>
    <rPh sb="4" eb="5">
      <t>セン</t>
    </rPh>
    <rPh sb="6" eb="7">
      <t>ス</t>
    </rPh>
    <rPh sb="8" eb="9">
      <t>キズ</t>
    </rPh>
    <rPh sb="10" eb="12">
      <t>モクメ</t>
    </rPh>
    <rPh sb="13" eb="14">
      <t>タイ</t>
    </rPh>
    <rPh sb="19" eb="21">
      <t>イジョウ</t>
    </rPh>
    <phoneticPr fontId="40"/>
  </si>
  <si>
    <t>下処理：へこみ</t>
    <rPh sb="0" eb="1">
      <t>シタ</t>
    </rPh>
    <rPh sb="1" eb="3">
      <t>ショリ</t>
    </rPh>
    <phoneticPr fontId="40"/>
  </si>
  <si>
    <t>下処理：剥がれ</t>
    <rPh sb="0" eb="1">
      <t>シタ</t>
    </rPh>
    <rPh sb="1" eb="3">
      <t>ショリ</t>
    </rPh>
    <rPh sb="4" eb="5">
      <t>ハ</t>
    </rPh>
    <phoneticPr fontId="40"/>
  </si>
  <si>
    <t>下処理：腐食・変色</t>
    <rPh sb="0" eb="1">
      <t>シタ</t>
    </rPh>
    <rPh sb="1" eb="3">
      <t>ショリ</t>
    </rPh>
    <rPh sb="4" eb="6">
      <t>フショク</t>
    </rPh>
    <rPh sb="7" eb="9">
      <t>ヘンショク</t>
    </rPh>
    <phoneticPr fontId="40"/>
  </si>
  <si>
    <t>下処理：穴</t>
    <rPh sb="0" eb="1">
      <t>シタ</t>
    </rPh>
    <rPh sb="1" eb="3">
      <t>ショリ</t>
    </rPh>
    <rPh sb="4" eb="5">
      <t>アナ</t>
    </rPh>
    <phoneticPr fontId="40"/>
  </si>
  <si>
    <t>下処理：その他</t>
    <rPh sb="0" eb="1">
      <t>シタ</t>
    </rPh>
    <rPh sb="1" eb="3">
      <t>ショリ</t>
    </rPh>
    <rPh sb="6" eb="7">
      <t>タ</t>
    </rPh>
    <phoneticPr fontId="40"/>
  </si>
  <si>
    <t>ハードワックス補修</t>
    <rPh sb="7" eb="9">
      <t>ホシュウ</t>
    </rPh>
    <phoneticPr fontId="40"/>
  </si>
  <si>
    <t>パテ補修：パテ打ち</t>
    <rPh sb="2" eb="4">
      <t>ホシュウ</t>
    </rPh>
    <rPh sb="7" eb="8">
      <t>ウ</t>
    </rPh>
    <phoneticPr fontId="40"/>
  </si>
  <si>
    <t>パテ補修：その他</t>
    <rPh sb="2" eb="4">
      <t>ホシュウ</t>
    </rPh>
    <rPh sb="7" eb="8">
      <t>タ</t>
    </rPh>
    <phoneticPr fontId="40"/>
  </si>
  <si>
    <t>造形施工：軽作業</t>
    <rPh sb="0" eb="2">
      <t>ゾウケイ</t>
    </rPh>
    <rPh sb="2" eb="4">
      <t>セコウ</t>
    </rPh>
    <rPh sb="5" eb="8">
      <t>ケイサギョウ</t>
    </rPh>
    <phoneticPr fontId="40"/>
  </si>
  <si>
    <t>造形施工：中作業</t>
    <rPh sb="0" eb="2">
      <t>ゾウケイ</t>
    </rPh>
    <rPh sb="2" eb="4">
      <t>セコウ</t>
    </rPh>
    <rPh sb="5" eb="6">
      <t>チュウ</t>
    </rPh>
    <rPh sb="6" eb="8">
      <t>サギョウ</t>
    </rPh>
    <phoneticPr fontId="40"/>
  </si>
  <si>
    <t>造形施工：重作業</t>
    <rPh sb="0" eb="2">
      <t>ゾウケイ</t>
    </rPh>
    <rPh sb="2" eb="4">
      <t>セコウ</t>
    </rPh>
    <rPh sb="5" eb="6">
      <t>ジュウ</t>
    </rPh>
    <rPh sb="6" eb="8">
      <t>サギョウ</t>
    </rPh>
    <phoneticPr fontId="40"/>
  </si>
  <si>
    <t>塗装：プライマ・サフェーサー等</t>
    <rPh sb="0" eb="2">
      <t>トソウ</t>
    </rPh>
    <rPh sb="14" eb="15">
      <t>トウ</t>
    </rPh>
    <phoneticPr fontId="40"/>
  </si>
  <si>
    <t>塗装：上塗り</t>
    <rPh sb="0" eb="2">
      <t>トソウ</t>
    </rPh>
    <rPh sb="3" eb="5">
      <t>ウワヌ</t>
    </rPh>
    <phoneticPr fontId="40"/>
  </si>
  <si>
    <t>クリアー塗布</t>
    <rPh sb="4" eb="6">
      <t>トフ</t>
    </rPh>
    <phoneticPr fontId="40"/>
  </si>
  <si>
    <t>塗装：その他</t>
    <rPh sb="0" eb="2">
      <t>トソウ</t>
    </rPh>
    <rPh sb="5" eb="6">
      <t>タ</t>
    </rPh>
    <phoneticPr fontId="40"/>
  </si>
  <si>
    <t>柄付け塗装費：軽作業</t>
    <rPh sb="0" eb="1">
      <t>ガラ</t>
    </rPh>
    <rPh sb="1" eb="2">
      <t>ヅ</t>
    </rPh>
    <rPh sb="3" eb="6">
      <t>トソウヒ</t>
    </rPh>
    <rPh sb="7" eb="10">
      <t>ケイサギョウ</t>
    </rPh>
    <phoneticPr fontId="40"/>
  </si>
  <si>
    <t>柄付け塗装費：中作業</t>
    <rPh sb="0" eb="1">
      <t>ガラ</t>
    </rPh>
    <rPh sb="1" eb="2">
      <t>ヅ</t>
    </rPh>
    <rPh sb="3" eb="6">
      <t>トソウヒ</t>
    </rPh>
    <rPh sb="7" eb="8">
      <t>チュウ</t>
    </rPh>
    <rPh sb="8" eb="10">
      <t>サギョウ</t>
    </rPh>
    <phoneticPr fontId="40"/>
  </si>
  <si>
    <t>柄付け塗装費：重作業</t>
    <rPh sb="0" eb="1">
      <t>ガラ</t>
    </rPh>
    <rPh sb="1" eb="2">
      <t>ヅ</t>
    </rPh>
    <rPh sb="3" eb="6">
      <t>トソウヒ</t>
    </rPh>
    <rPh sb="7" eb="8">
      <t>オモ</t>
    </rPh>
    <rPh sb="8" eb="10">
      <t>サギョウ</t>
    </rPh>
    <phoneticPr fontId="40"/>
  </si>
  <si>
    <t>柄付け塗装費：その他</t>
    <rPh sb="0" eb="1">
      <t>ガラ</t>
    </rPh>
    <rPh sb="1" eb="2">
      <t>ヅ</t>
    </rPh>
    <rPh sb="3" eb="6">
      <t>トソウヒ</t>
    </rPh>
    <rPh sb="9" eb="10">
      <t>タ</t>
    </rPh>
    <phoneticPr fontId="40"/>
  </si>
  <si>
    <t>その他補修</t>
    <rPh sb="2" eb="3">
      <t>タ</t>
    </rPh>
    <rPh sb="3" eb="5">
      <t>ホシュウ</t>
    </rPh>
    <phoneticPr fontId="40"/>
  </si>
  <si>
    <t>下処理：線・擦り傷・へこみ(深さ3mm以下)※叩き出し</t>
    <rPh sb="0" eb="1">
      <t>シタ</t>
    </rPh>
    <rPh sb="1" eb="3">
      <t>ショリ</t>
    </rPh>
    <rPh sb="4" eb="5">
      <t>セン</t>
    </rPh>
    <rPh sb="6" eb="7">
      <t>ス</t>
    </rPh>
    <rPh sb="14" eb="15">
      <t>フカ</t>
    </rPh>
    <rPh sb="19" eb="21">
      <t>イカ</t>
    </rPh>
    <rPh sb="23" eb="24">
      <t>タタ</t>
    </rPh>
    <rPh sb="25" eb="26">
      <t>ダ</t>
    </rPh>
    <phoneticPr fontId="40"/>
  </si>
  <si>
    <t>下処理：線・擦り傷・へこみ(深さ3mm以下)※引き出し</t>
    <rPh sb="0" eb="1">
      <t>シタ</t>
    </rPh>
    <rPh sb="1" eb="3">
      <t>ショリ</t>
    </rPh>
    <rPh sb="4" eb="5">
      <t>セン</t>
    </rPh>
    <rPh sb="6" eb="7">
      <t>ス</t>
    </rPh>
    <rPh sb="14" eb="15">
      <t>フカ</t>
    </rPh>
    <rPh sb="19" eb="21">
      <t>イカ</t>
    </rPh>
    <rPh sb="23" eb="24">
      <t>ヒ</t>
    </rPh>
    <rPh sb="25" eb="26">
      <t>ダ</t>
    </rPh>
    <phoneticPr fontId="40"/>
  </si>
  <si>
    <t>下処理：線・擦り傷・へこみ(深さ3mm以上)※叩き出し</t>
    <rPh sb="0" eb="1">
      <t>シタ</t>
    </rPh>
    <rPh sb="1" eb="3">
      <t>ショリ</t>
    </rPh>
    <rPh sb="4" eb="5">
      <t>セン</t>
    </rPh>
    <rPh sb="6" eb="7">
      <t>ス</t>
    </rPh>
    <rPh sb="14" eb="15">
      <t>フカ</t>
    </rPh>
    <rPh sb="19" eb="21">
      <t>イジョウ</t>
    </rPh>
    <rPh sb="23" eb="24">
      <t>タタ</t>
    </rPh>
    <rPh sb="25" eb="26">
      <t>ダ</t>
    </rPh>
    <phoneticPr fontId="40"/>
  </si>
  <si>
    <t>下処理：線・擦り傷・へこみ(深さ3mm以上)※引き出し</t>
    <rPh sb="0" eb="1">
      <t>シタ</t>
    </rPh>
    <rPh sb="1" eb="3">
      <t>ショリ</t>
    </rPh>
    <rPh sb="4" eb="5">
      <t>セン</t>
    </rPh>
    <rPh sb="6" eb="7">
      <t>ス</t>
    </rPh>
    <rPh sb="14" eb="15">
      <t>フカ</t>
    </rPh>
    <rPh sb="19" eb="21">
      <t>イジョウ</t>
    </rPh>
    <rPh sb="23" eb="24">
      <t>ヒ</t>
    </rPh>
    <rPh sb="25" eb="26">
      <t>ダ</t>
    </rPh>
    <phoneticPr fontId="40"/>
  </si>
  <si>
    <t>下処理：錆び取り</t>
    <rPh sb="0" eb="1">
      <t>シタ</t>
    </rPh>
    <rPh sb="1" eb="3">
      <t>ショリ</t>
    </rPh>
    <rPh sb="4" eb="5">
      <t>サ</t>
    </rPh>
    <rPh sb="6" eb="7">
      <t>ト</t>
    </rPh>
    <phoneticPr fontId="40"/>
  </si>
  <si>
    <t>剥離作業：研磨</t>
    <rPh sb="0" eb="2">
      <t>ハクリ</t>
    </rPh>
    <rPh sb="2" eb="4">
      <t>サギョウ</t>
    </rPh>
    <rPh sb="5" eb="7">
      <t>ケンマ</t>
    </rPh>
    <phoneticPr fontId="40"/>
  </si>
  <si>
    <t>剥離作業：剥離剤</t>
    <rPh sb="0" eb="2">
      <t>ハクリ</t>
    </rPh>
    <rPh sb="2" eb="4">
      <t>サギョウ</t>
    </rPh>
    <rPh sb="5" eb="7">
      <t>ハクリ</t>
    </rPh>
    <rPh sb="7" eb="8">
      <t>ザイ</t>
    </rPh>
    <phoneticPr fontId="40"/>
  </si>
  <si>
    <t>パテ打ち</t>
    <rPh sb="2" eb="3">
      <t>ウ</t>
    </rPh>
    <phoneticPr fontId="40"/>
  </si>
  <si>
    <t>柄付け塗装費：ヘアライン作成</t>
    <rPh sb="0" eb="1">
      <t>ガラ</t>
    </rPh>
    <rPh sb="1" eb="2">
      <t>ヅ</t>
    </rPh>
    <rPh sb="3" eb="6">
      <t>トソウヒ</t>
    </rPh>
    <rPh sb="12" eb="14">
      <t>サクセイ</t>
    </rPh>
    <phoneticPr fontId="40"/>
  </si>
  <si>
    <t>【石材・タイル系】</t>
    <rPh sb="7" eb="8">
      <t>ケイ</t>
    </rPh>
    <phoneticPr fontId="40"/>
  </si>
  <si>
    <t>下地の劣化処理：足付けのみ</t>
    <rPh sb="0" eb="2">
      <t>シタジ</t>
    </rPh>
    <rPh sb="3" eb="5">
      <t>レッカ</t>
    </rPh>
    <rPh sb="5" eb="7">
      <t>ショリ</t>
    </rPh>
    <rPh sb="8" eb="10">
      <t>アシヅ</t>
    </rPh>
    <phoneticPr fontId="40"/>
  </si>
  <si>
    <t>下地の劣化処理：モルタル左官</t>
    <rPh sb="0" eb="2">
      <t>シタジ</t>
    </rPh>
    <rPh sb="3" eb="5">
      <t>レッカ</t>
    </rPh>
    <rPh sb="5" eb="7">
      <t>ショリ</t>
    </rPh>
    <rPh sb="12" eb="14">
      <t>サカン</t>
    </rPh>
    <phoneticPr fontId="40"/>
  </si>
  <si>
    <t>下地の劣化処理：その他下地処理</t>
    <rPh sb="0" eb="2">
      <t>シタジ</t>
    </rPh>
    <rPh sb="3" eb="5">
      <t>レッカ</t>
    </rPh>
    <rPh sb="5" eb="7">
      <t>ショリ</t>
    </rPh>
    <rPh sb="10" eb="11">
      <t>タ</t>
    </rPh>
    <rPh sb="11" eb="13">
      <t>シタジ</t>
    </rPh>
    <rPh sb="13" eb="15">
      <t>ショリ</t>
    </rPh>
    <phoneticPr fontId="40"/>
  </si>
  <si>
    <t>下処理：傷</t>
    <rPh sb="0" eb="1">
      <t>シタ</t>
    </rPh>
    <rPh sb="1" eb="3">
      <t>ショリ</t>
    </rPh>
    <rPh sb="4" eb="5">
      <t>キズ</t>
    </rPh>
    <phoneticPr fontId="40"/>
  </si>
  <si>
    <t>下処理：ひび割れ</t>
    <rPh sb="0" eb="1">
      <t>シタ</t>
    </rPh>
    <rPh sb="1" eb="3">
      <t>ショリ</t>
    </rPh>
    <rPh sb="6" eb="7">
      <t>ワ</t>
    </rPh>
    <phoneticPr fontId="40"/>
  </si>
  <si>
    <t>下処理：欠け※破片あり</t>
    <rPh sb="0" eb="1">
      <t>シタ</t>
    </rPh>
    <rPh sb="1" eb="3">
      <t>ショリ</t>
    </rPh>
    <rPh sb="4" eb="5">
      <t>カ</t>
    </rPh>
    <rPh sb="7" eb="9">
      <t>ハヘン</t>
    </rPh>
    <phoneticPr fontId="40"/>
  </si>
  <si>
    <t>下処理：欠け※破片なし</t>
    <rPh sb="0" eb="1">
      <t>シタ</t>
    </rPh>
    <rPh sb="1" eb="3">
      <t>ショリ</t>
    </rPh>
    <rPh sb="4" eb="5">
      <t>カ</t>
    </rPh>
    <rPh sb="7" eb="9">
      <t>ハヘン</t>
    </rPh>
    <phoneticPr fontId="40"/>
  </si>
  <si>
    <t>下処理：剥がれ※破片あり</t>
    <rPh sb="0" eb="1">
      <t>シタ</t>
    </rPh>
    <rPh sb="1" eb="3">
      <t>ショリ</t>
    </rPh>
    <rPh sb="4" eb="5">
      <t>ハ</t>
    </rPh>
    <rPh sb="8" eb="10">
      <t>ハヘン</t>
    </rPh>
    <phoneticPr fontId="40"/>
  </si>
  <si>
    <t>下処理：剥がれ※破片なし</t>
    <rPh sb="0" eb="1">
      <t>シタ</t>
    </rPh>
    <rPh sb="1" eb="3">
      <t>ショリ</t>
    </rPh>
    <rPh sb="4" eb="5">
      <t>ハ</t>
    </rPh>
    <rPh sb="8" eb="10">
      <t>ハヘン</t>
    </rPh>
    <phoneticPr fontId="40"/>
  </si>
  <si>
    <t>磨き・染み抜き</t>
    <rPh sb="0" eb="1">
      <t>ミガ</t>
    </rPh>
    <rPh sb="3" eb="4">
      <t>シ</t>
    </rPh>
    <rPh sb="5" eb="6">
      <t>ヌ</t>
    </rPh>
    <phoneticPr fontId="40"/>
  </si>
  <si>
    <t>シーリング：除去</t>
    <rPh sb="6" eb="8">
      <t>ジョキョ</t>
    </rPh>
    <phoneticPr fontId="40"/>
  </si>
  <si>
    <t>シーリング：増し打ち</t>
    <rPh sb="6" eb="7">
      <t>マ</t>
    </rPh>
    <rPh sb="8" eb="9">
      <t>ウ</t>
    </rPh>
    <phoneticPr fontId="40"/>
  </si>
  <si>
    <t>シーリング：打ちかえ</t>
    <rPh sb="6" eb="7">
      <t>ウ</t>
    </rPh>
    <phoneticPr fontId="40"/>
  </si>
  <si>
    <t>造形施工：その他※スクラブ・割れ肌等</t>
    <rPh sb="0" eb="2">
      <t>ゾウケイ</t>
    </rPh>
    <rPh sb="2" eb="4">
      <t>セコウ</t>
    </rPh>
    <rPh sb="7" eb="8">
      <t>タ</t>
    </rPh>
    <rPh sb="14" eb="15">
      <t>ワ</t>
    </rPh>
    <rPh sb="16" eb="17">
      <t>ハダ</t>
    </rPh>
    <rPh sb="17" eb="18">
      <t>トウ</t>
    </rPh>
    <phoneticPr fontId="40"/>
  </si>
  <si>
    <t>柄付け塗装費：エイジング塗装</t>
    <rPh sb="0" eb="1">
      <t>ガラ</t>
    </rPh>
    <rPh sb="1" eb="2">
      <t>ヅ</t>
    </rPh>
    <rPh sb="3" eb="6">
      <t>トソウヒ</t>
    </rPh>
    <rPh sb="12" eb="14">
      <t>トソウ</t>
    </rPh>
    <phoneticPr fontId="40"/>
  </si>
  <si>
    <t>内容</t>
    <rPh sb="0" eb="2">
      <t>ナイヨウ</t>
    </rPh>
    <phoneticPr fontId="40"/>
  </si>
  <si>
    <t>素材を選択</t>
    <rPh sb="0" eb="2">
      <t>ソザイ</t>
    </rPh>
    <rPh sb="3" eb="5">
      <t>センタク</t>
    </rPh>
    <phoneticPr fontId="40"/>
  </si>
  <si>
    <t>【木部】</t>
    <phoneticPr fontId="40"/>
  </si>
  <si>
    <t>下処理：足付けのみ</t>
    <phoneticPr fontId="40"/>
  </si>
  <si>
    <t>【アルミ・スチール】</t>
    <phoneticPr fontId="40"/>
  </si>
  <si>
    <t>【アルミ・スチール】</t>
    <phoneticPr fontId="40"/>
  </si>
  <si>
    <t>検索値</t>
    <rPh sb="0" eb="2">
      <t>ケンサク</t>
    </rPh>
    <rPh sb="2" eb="3">
      <t>チ</t>
    </rPh>
    <phoneticPr fontId="40"/>
  </si>
  <si>
    <t>【木部】下処理：線・擦り傷※木目に対して30°以上</t>
  </si>
  <si>
    <t>【木部】下処理：へこみ</t>
  </si>
  <si>
    <t>【木部】下処理：剥がれ</t>
  </si>
  <si>
    <t>【木部】下処理：腐食・変色</t>
  </si>
  <si>
    <t>【木部】下処理：穴</t>
  </si>
  <si>
    <t>【木部】下処理：その他</t>
  </si>
  <si>
    <t>【木部】ハードワックス補修</t>
  </si>
  <si>
    <t>【木部】パテ補修：パテ打ち</t>
  </si>
  <si>
    <t>【木部】パテ補修：その他</t>
  </si>
  <si>
    <t>【木部】造形施工：軽作業</t>
  </si>
  <si>
    <t>【木部】造形施工：中作業</t>
  </si>
  <si>
    <t>【木部】造形施工：重作業</t>
  </si>
  <si>
    <t>【木部】塗装：プライマ・サフェーサー等</t>
  </si>
  <si>
    <t>【木部】塗装：上塗り</t>
  </si>
  <si>
    <t>【木部】クリアー塗布</t>
  </si>
  <si>
    <t>【木部】塗装：その他</t>
  </si>
  <si>
    <t>【木部】柄付け塗装費：軽作業</t>
  </si>
  <si>
    <t>【木部】柄付け塗装費：中作業</t>
  </si>
  <si>
    <t>【木部】柄付け塗装費：重作業</t>
  </si>
  <si>
    <t>【木部】柄付け塗装費：その他</t>
  </si>
  <si>
    <t>【木部】その他補修</t>
  </si>
  <si>
    <t>【アルミ・スチール】下処理：足付けのみ</t>
  </si>
  <si>
    <t>【アルミ・スチール】下処理：線・擦り傷・へこみ(深さ3mm以下)※叩き出し</t>
  </si>
  <si>
    <t>【アルミ・スチール】下処理：線・擦り傷・へこみ(深さ3mm以下)※引き出し</t>
  </si>
  <si>
    <t>【アルミ・スチール】下処理：線・擦り傷・へこみ(深さ3mm以上)※叩き出し</t>
  </si>
  <si>
    <t>【アルミ・スチール】下処理：線・擦り傷・へこみ(深さ3mm以上)※引き出し</t>
  </si>
  <si>
    <t>【アルミ・スチール】下処理：錆び取り</t>
  </si>
  <si>
    <t>【アルミ・スチール】下処理：その他</t>
  </si>
  <si>
    <t>【アルミ・スチール】剥離作業：研磨</t>
  </si>
  <si>
    <t>【アルミ・スチール】剥離作業：剥離剤</t>
  </si>
  <si>
    <t>【アルミ・スチール】パテ打ち</t>
  </si>
  <si>
    <t>【アルミ・スチール】造形施工：軽作業</t>
  </si>
  <si>
    <t>【アルミ・スチール】造形施工：中作業</t>
  </si>
  <si>
    <t>【アルミ・スチール】造形施工：重作業</t>
  </si>
  <si>
    <t>【アルミ・スチール】塗装：プライマ・サフェーサー等</t>
  </si>
  <si>
    <t>【アルミ・スチール】塗装：上塗り</t>
  </si>
  <si>
    <t>【アルミ・スチール】クリアー塗布</t>
  </si>
  <si>
    <t>【アルミ・スチール】塗装：その他</t>
  </si>
  <si>
    <t>【アルミ・スチール】柄付け塗装費：ヘアライン作成</t>
  </si>
  <si>
    <t>【アルミ・スチール】柄付け塗装費：軽作業</t>
  </si>
  <si>
    <t>【アルミ・スチール】柄付け塗装費：中作業</t>
  </si>
  <si>
    <t>【アルミ・スチール】柄付け塗装費：重作業</t>
  </si>
  <si>
    <t>【アルミ・スチール】柄付け塗装費：その他</t>
  </si>
  <si>
    <t>【アルミ・スチール】その他補修</t>
  </si>
  <si>
    <t>【石材・タイル系】下地の劣化処理：足付けのみ</t>
  </si>
  <si>
    <t>【石材・タイル系】下地の劣化処理：モルタル左官</t>
  </si>
  <si>
    <t>【石材・タイル系】下地の劣化処理：その他下地処理</t>
  </si>
  <si>
    <t>【石材・タイル系】下処理：傷</t>
  </si>
  <si>
    <t>【石材・タイル系】下処理：ひび割れ</t>
  </si>
  <si>
    <t>【石材・タイル系】下処理：欠け※破片あり</t>
  </si>
  <si>
    <t>【石材・タイル系】下処理：欠け※破片なし</t>
  </si>
  <si>
    <t>【石材・タイル系】下処理：剥がれ※破片あり</t>
  </si>
  <si>
    <t>【石材・タイル系】下処理：剥がれ※破片なし</t>
  </si>
  <si>
    <t>【石材・タイル系】磨き・染み抜き</t>
  </si>
  <si>
    <t>【石材・タイル系】下処理：その他</t>
  </si>
  <si>
    <t>【石材・タイル系】剥離作業：研磨</t>
  </si>
  <si>
    <t>【石材・タイル系】剥離作業：剥離剤</t>
  </si>
  <si>
    <t>【石材・タイル系】パテ打ち</t>
  </si>
  <si>
    <t>【石材・タイル系】シーリング：除去</t>
  </si>
  <si>
    <t>【石材・タイル系】シーリング：増し打ち</t>
  </si>
  <si>
    <t>【石材・タイル系】シーリング：打ちかえ</t>
  </si>
  <si>
    <t>【石材・タイル系】造形施工：軽作業</t>
  </si>
  <si>
    <t>【石材・タイル系】造形施工：中作業</t>
  </si>
  <si>
    <t>【石材・タイル系】造形施工：重作業</t>
  </si>
  <si>
    <t>【石材・タイル系】造形施工：その他※スクラブ・割れ肌等</t>
  </si>
  <si>
    <t>【石材・タイル系】塗装：プライマ・サフェーサー等</t>
  </si>
  <si>
    <t>【石材・タイル系】塗装：上塗り</t>
  </si>
  <si>
    <t>【石材・タイル系】クリアー塗布</t>
  </si>
  <si>
    <t>【石材・タイル系】塗装：その他</t>
  </si>
  <si>
    <t>【石材・タイル系】柄付け塗装費：エイジング塗装</t>
  </si>
  <si>
    <t>【石材・タイル系】柄付け塗装費：軽作業</t>
  </si>
  <si>
    <t>【石材・タイル系】柄付け塗装費：中作業</t>
  </si>
  <si>
    <t>【石材・タイル系】柄付け塗装費：重作業</t>
  </si>
  <si>
    <t>【石材・タイル系】柄付け塗装費：その他</t>
  </si>
  <si>
    <t>【石材・タイル系】その他補修</t>
  </si>
  <si>
    <t>【その他費用】</t>
    <rPh sb="3" eb="4">
      <t>タ</t>
    </rPh>
    <phoneticPr fontId="40"/>
  </si>
  <si>
    <t>【その他費用】</t>
    <phoneticPr fontId="40"/>
  </si>
  <si>
    <t>養生：外部・内部(密室以外)</t>
    <rPh sb="0" eb="2">
      <t>ヨウジョウ</t>
    </rPh>
    <rPh sb="3" eb="5">
      <t>ガイブ</t>
    </rPh>
    <rPh sb="6" eb="8">
      <t>ナイブ</t>
    </rPh>
    <rPh sb="9" eb="11">
      <t>ミッシツ</t>
    </rPh>
    <rPh sb="11" eb="13">
      <t>イガイ</t>
    </rPh>
    <phoneticPr fontId="40"/>
  </si>
  <si>
    <t>養生：内部(密室)</t>
    <rPh sb="0" eb="2">
      <t>ヨウジョウ</t>
    </rPh>
    <rPh sb="3" eb="5">
      <t>ナイブ</t>
    </rPh>
    <rPh sb="6" eb="8">
      <t>ミッシツ</t>
    </rPh>
    <phoneticPr fontId="40"/>
  </si>
  <si>
    <t>養生：その他</t>
    <rPh sb="0" eb="2">
      <t>ヨウジョウ</t>
    </rPh>
    <rPh sb="5" eb="6">
      <t>タ</t>
    </rPh>
    <phoneticPr fontId="40"/>
  </si>
  <si>
    <t>特殊機材持込：発電機</t>
    <rPh sb="0" eb="2">
      <t>トクシュ</t>
    </rPh>
    <rPh sb="2" eb="4">
      <t>キザイ</t>
    </rPh>
    <rPh sb="4" eb="5">
      <t>モ</t>
    </rPh>
    <rPh sb="5" eb="6">
      <t>コ</t>
    </rPh>
    <rPh sb="7" eb="10">
      <t>ハツデンキ</t>
    </rPh>
    <phoneticPr fontId="40"/>
  </si>
  <si>
    <t>台</t>
    <rPh sb="0" eb="1">
      <t>ダイ</t>
    </rPh>
    <phoneticPr fontId="40"/>
  </si>
  <si>
    <t>特殊機材持込：送風機・ダクトホース</t>
    <rPh sb="0" eb="2">
      <t>トクシュ</t>
    </rPh>
    <rPh sb="2" eb="4">
      <t>キザイ</t>
    </rPh>
    <rPh sb="4" eb="5">
      <t>モ</t>
    </rPh>
    <rPh sb="5" eb="6">
      <t>コ</t>
    </rPh>
    <rPh sb="7" eb="10">
      <t>ソウフウキ</t>
    </rPh>
    <phoneticPr fontId="40"/>
  </si>
  <si>
    <t>㎡</t>
    <phoneticPr fontId="40"/>
  </si>
  <si>
    <t>追加人工</t>
    <rPh sb="0" eb="2">
      <t>ツイカ</t>
    </rPh>
    <rPh sb="2" eb="4">
      <t>ニンク</t>
    </rPh>
    <phoneticPr fontId="40"/>
  </si>
  <si>
    <t>人</t>
    <rPh sb="0" eb="1">
      <t>ニン</t>
    </rPh>
    <phoneticPr fontId="40"/>
  </si>
  <si>
    <t>安全管理費</t>
    <rPh sb="0" eb="2">
      <t>アンゼン</t>
    </rPh>
    <rPh sb="2" eb="4">
      <t>カンリ</t>
    </rPh>
    <rPh sb="4" eb="5">
      <t>ヒ</t>
    </rPh>
    <phoneticPr fontId="40"/>
  </si>
  <si>
    <t>-</t>
    <phoneticPr fontId="40"/>
  </si>
  <si>
    <t>高所作業:はしご、脚立使用※1.8m以上</t>
    <rPh sb="0" eb="2">
      <t>コウショ</t>
    </rPh>
    <rPh sb="2" eb="4">
      <t>サギョウ</t>
    </rPh>
    <rPh sb="9" eb="11">
      <t>キャタツ</t>
    </rPh>
    <rPh sb="11" eb="13">
      <t>シヨウ</t>
    </rPh>
    <rPh sb="18" eb="20">
      <t>イジョウ</t>
    </rPh>
    <phoneticPr fontId="40"/>
  </si>
  <si>
    <t>日</t>
    <rPh sb="0" eb="1">
      <t>ニチ</t>
    </rPh>
    <phoneticPr fontId="40"/>
  </si>
  <si>
    <t>高所作業:高所作業車等</t>
    <rPh sb="0" eb="2">
      <t>コウショ</t>
    </rPh>
    <rPh sb="2" eb="4">
      <t>サギョウ</t>
    </rPh>
    <rPh sb="5" eb="7">
      <t>コウショ</t>
    </rPh>
    <rPh sb="7" eb="9">
      <t>サギョウ</t>
    </rPh>
    <rPh sb="9" eb="10">
      <t>シャ</t>
    </rPh>
    <rPh sb="10" eb="11">
      <t>トウ</t>
    </rPh>
    <phoneticPr fontId="40"/>
  </si>
  <si>
    <t>夜間・早朝料金</t>
    <rPh sb="0" eb="2">
      <t>ヤカン</t>
    </rPh>
    <rPh sb="3" eb="5">
      <t>ソウチョウ</t>
    </rPh>
    <rPh sb="5" eb="7">
      <t>リョウキン</t>
    </rPh>
    <phoneticPr fontId="40"/>
  </si>
  <si>
    <t>遠方料金※31km以上から適用</t>
    <rPh sb="0" eb="2">
      <t>エンポウ</t>
    </rPh>
    <rPh sb="2" eb="4">
      <t>リョウキン</t>
    </rPh>
    <rPh sb="9" eb="11">
      <t>イジョウ</t>
    </rPh>
    <rPh sb="13" eb="15">
      <t>テキヨウ</t>
    </rPh>
    <phoneticPr fontId="40"/>
  </si>
  <si>
    <t>10km</t>
    <phoneticPr fontId="40"/>
  </si>
  <si>
    <t>キャンセル料</t>
    <rPh sb="5" eb="6">
      <t>リョウ</t>
    </rPh>
    <phoneticPr fontId="40"/>
  </si>
  <si>
    <t>現調調査費用</t>
    <rPh sb="0" eb="2">
      <t>ゲンチョウ</t>
    </rPh>
    <rPh sb="2" eb="4">
      <t>チョウサ</t>
    </rPh>
    <rPh sb="4" eb="6">
      <t>ヒヨウ</t>
    </rPh>
    <phoneticPr fontId="40"/>
  </si>
  <si>
    <t>件</t>
    <rPh sb="0" eb="1">
      <t>ケン</t>
    </rPh>
    <phoneticPr fontId="40"/>
  </si>
  <si>
    <t>【その他費用】養生：外部・内部(密室以外)</t>
  </si>
  <si>
    <t>【その他費用】養生：内部(密室)</t>
  </si>
  <si>
    <t>【その他費用】養生：その他</t>
  </si>
  <si>
    <t>【その他費用】特殊機材持込：発電機</t>
  </si>
  <si>
    <t>【その他費用】特殊機材持込：送風機・ダクトホース</t>
  </si>
  <si>
    <t>【その他費用】追加人工</t>
  </si>
  <si>
    <t>【その他費用】安全管理費</t>
  </si>
  <si>
    <t>【その他費用】高所作業:はしご、脚立使用※1.8m以上</t>
  </si>
  <si>
    <t>【その他費用】高所作業:高所作業車等</t>
  </si>
  <si>
    <t>【その他費用】夜間・早朝料金</t>
  </si>
  <si>
    <t>【その他費用】遠方料金※31km以上から適用</t>
  </si>
  <si>
    <t>【その他費用】キャンセル料</t>
  </si>
  <si>
    <t>【その他費用】現調調査費用</t>
  </si>
  <si>
    <t>【基本料金】</t>
    <rPh sb="1" eb="3">
      <t>キホン</t>
    </rPh>
    <rPh sb="3" eb="5">
      <t>リョウキン</t>
    </rPh>
    <phoneticPr fontId="40"/>
  </si>
  <si>
    <t>出張料</t>
    <rPh sb="0" eb="2">
      <t>シュッチョウ</t>
    </rPh>
    <rPh sb="2" eb="3">
      <t>リョウ</t>
    </rPh>
    <phoneticPr fontId="40"/>
  </si>
  <si>
    <t>【基本料金】出張料</t>
  </si>
  <si>
    <t>下記、正に徴収いたしました。</t>
    <rPh sb="0" eb="2">
      <t>カキ</t>
    </rPh>
    <rPh sb="3" eb="4">
      <t>セイ</t>
    </rPh>
    <rPh sb="5" eb="7">
      <t>チョウシュウ</t>
    </rPh>
    <phoneticPr fontId="40"/>
  </si>
  <si>
    <t>受付№</t>
    <rPh sb="0" eb="2">
      <t>ウケツケ</t>
    </rPh>
    <phoneticPr fontId="40"/>
  </si>
  <si>
    <t>但</t>
    <rPh sb="0" eb="1">
      <t>タダ</t>
    </rPh>
    <phoneticPr fontId="40"/>
  </si>
  <si>
    <t>完了日：</t>
    <rPh sb="0" eb="2">
      <t>カンリョウ</t>
    </rPh>
    <rPh sb="2" eb="3">
      <t>ビ</t>
    </rPh>
    <phoneticPr fontId="40"/>
  </si>
  <si>
    <r>
      <t>領収済金額　￥　　　　　　　　　　　　　　　　　　　</t>
    </r>
    <r>
      <rPr>
        <sz val="8"/>
        <rFont val="IPA明朝"/>
        <family val="1"/>
        <charset val="128"/>
      </rPr>
      <t>　(税込)</t>
    </r>
    <rPh sb="0" eb="2">
      <t>リョウシュウ</t>
    </rPh>
    <rPh sb="2" eb="3">
      <t>ズ</t>
    </rPh>
    <rPh sb="3" eb="5">
      <t>キンガク</t>
    </rPh>
    <rPh sb="28" eb="30">
      <t>ゼイコ</t>
    </rPh>
    <phoneticPr fontId="40"/>
  </si>
  <si>
    <t xml:space="preserve"> 補償期間は作業完了日を基準に1年間となります。</t>
    <phoneticPr fontId="40"/>
  </si>
  <si>
    <t>当日料金のお支払が発生しますので事前にご準備をお願い致します。</t>
    <rPh sb="0" eb="2">
      <t>トウジツ</t>
    </rPh>
    <rPh sb="2" eb="4">
      <t>リョウキン</t>
    </rPh>
    <rPh sb="6" eb="8">
      <t>シハライ</t>
    </rPh>
    <rPh sb="9" eb="11">
      <t>ハッセイ</t>
    </rPh>
    <rPh sb="16" eb="18">
      <t>ジゼン</t>
    </rPh>
    <rPh sb="20" eb="22">
      <t>ジュンビ</t>
    </rPh>
    <rPh sb="24" eb="25">
      <t>ネガイ</t>
    </rPh>
    <rPh sb="26" eb="27">
      <t>タ</t>
    </rPh>
    <phoneticPr fontId="40"/>
  </si>
  <si>
    <t xml:space="preserve"> 各工程養生は行いますが、粉塵や溶剤臭が発生致します。</t>
    <phoneticPr fontId="40"/>
  </si>
  <si>
    <t xml:space="preserve"> できる限り周囲と風合いを合わせるように施工致しますが、色、艶等に若干の誤差が生じます。</t>
    <phoneticPr fontId="40"/>
  </si>
  <si>
    <t xml:space="preserve"> 見る角度によっては補修箇所が多少わかる場合がございます。</t>
    <phoneticPr fontId="40"/>
  </si>
  <si>
    <t xml:space="preserve"> 摩耗により表面塗膜の剥がれの懸念がございます。また、紫外線等によるパテ、塗料の経年劣化がございます。</t>
    <phoneticPr fontId="40"/>
  </si>
  <si>
    <t xml:space="preserve"> 大きな歪みや曲がりがある場合、完全に平らには戻らない場合がございます。</t>
    <phoneticPr fontId="40"/>
  </si>
  <si>
    <t xml:space="preserve"> 洗面台や浴槽のリペア作業を行う場合、施工完了日を含めて3日間は洗面台の使用ができません。予めご了承下さい。</t>
    <phoneticPr fontId="40"/>
  </si>
  <si>
    <t xml:space="preserve"> 現地で塗装を行うため、多少の塵や埃が塗膜内に混入する場合がございますが、使用には差し支えございません。</t>
    <phoneticPr fontId="40"/>
  </si>
  <si>
    <t xml:space="preserve"> 水回り専用塗料を使用する等できる限りの対策は行いますが、水回りの為、施工後の使用状況によって塗膜が剥がれる場合がございます。</t>
    <phoneticPr fontId="40"/>
  </si>
  <si>
    <t>備 考 欄</t>
    <rPh sb="0" eb="1">
      <t>ビ</t>
    </rPh>
    <rPh sb="2" eb="3">
      <t>コウ</t>
    </rPh>
    <rPh sb="4" eb="5">
      <t>ラン</t>
    </rPh>
    <phoneticPr fontId="40"/>
  </si>
  <si>
    <t>備考欄</t>
    <rPh sb="0" eb="1">
      <t>ビ</t>
    </rPh>
    <rPh sb="1" eb="2">
      <t>コウ</t>
    </rPh>
    <rPh sb="2" eb="3">
      <t>ラン</t>
    </rPh>
    <phoneticPr fontId="40"/>
  </si>
  <si>
    <t>㎠</t>
    <phoneticPr fontId="40"/>
  </si>
  <si>
    <t>サイズ</t>
    <phoneticPr fontId="40"/>
  </si>
  <si>
    <t>【値引き】</t>
    <rPh sb="1" eb="3">
      <t>ネビ</t>
    </rPh>
    <phoneticPr fontId="40"/>
  </si>
  <si>
    <t>値引き</t>
    <rPh sb="0" eb="2">
      <t>ネビ</t>
    </rPh>
    <phoneticPr fontId="40"/>
  </si>
  <si>
    <t>【値引き】値引き</t>
  </si>
  <si>
    <r>
      <t>本見積書有効期限：発行日より１ヶ月　</t>
    </r>
    <r>
      <rPr>
        <b/>
        <sz val="10"/>
        <rFont val="IPA明朝"/>
        <family val="1"/>
        <charset val="128"/>
      </rPr>
      <t>※見積に了承いただけましたら専用発注書にてお申し付けください。</t>
    </r>
    <rPh sb="0" eb="1">
      <t>ホン</t>
    </rPh>
    <rPh sb="1" eb="3">
      <t>ミツモリ</t>
    </rPh>
    <rPh sb="3" eb="4">
      <t>ショ</t>
    </rPh>
    <rPh sb="4" eb="6">
      <t>ユウコウ</t>
    </rPh>
    <rPh sb="6" eb="8">
      <t>キゲン</t>
    </rPh>
    <rPh sb="9" eb="12">
      <t>ハッコウビ</t>
    </rPh>
    <rPh sb="16" eb="17">
      <t>ゲツ</t>
    </rPh>
    <rPh sb="19" eb="21">
      <t>ミツモリ</t>
    </rPh>
    <rPh sb="22" eb="24">
      <t>リョウショウ</t>
    </rPh>
    <rPh sb="32" eb="34">
      <t>センヨウ</t>
    </rPh>
    <rPh sb="34" eb="37">
      <t>ハッチュウショ</t>
    </rPh>
    <rPh sb="40" eb="41">
      <t>モウ</t>
    </rPh>
    <rPh sb="42" eb="43">
      <t>ツ</t>
    </rPh>
    <phoneticPr fontId="40"/>
  </si>
  <si>
    <t>御見積書</t>
    <rPh sb="0" eb="1">
      <t>オ</t>
    </rPh>
    <rPh sb="1" eb="3">
      <t>ミツモリ</t>
    </rPh>
    <rPh sb="3" eb="4">
      <t>ショ</t>
    </rPh>
    <phoneticPr fontId="40"/>
  </si>
  <si>
    <t>※キャンセルの場合、施工予定日の1営業日前の15時までにお申し込みいただきますようお願い致します。</t>
    <rPh sb="7" eb="9">
      <t>バアイ</t>
    </rPh>
    <rPh sb="10" eb="12">
      <t>セコウ</t>
    </rPh>
    <rPh sb="12" eb="14">
      <t>ヨテイ</t>
    </rPh>
    <rPh sb="14" eb="15">
      <t>ビ</t>
    </rPh>
    <rPh sb="17" eb="20">
      <t>エイギョウビ</t>
    </rPh>
    <rPh sb="20" eb="21">
      <t>マエ</t>
    </rPh>
    <rPh sb="24" eb="25">
      <t>ジ</t>
    </rPh>
    <rPh sb="29" eb="30">
      <t>モウ</t>
    </rPh>
    <rPh sb="31" eb="32">
      <t>コ</t>
    </rPh>
    <rPh sb="42" eb="43">
      <t>ネガ</t>
    </rPh>
    <rPh sb="44" eb="45">
      <t>イタ</t>
    </rPh>
    <phoneticPr fontId="40"/>
  </si>
  <si>
    <t>なお、15時以降は、別途費用(16,500円税込)をご請求させていただきます。</t>
    <rPh sb="5" eb="6">
      <t>ジ</t>
    </rPh>
    <rPh sb="6" eb="8">
      <t>イコウ</t>
    </rPh>
    <rPh sb="10" eb="12">
      <t>ベット</t>
    </rPh>
    <rPh sb="12" eb="14">
      <t>ヒヨウ</t>
    </rPh>
    <rPh sb="21" eb="22">
      <t>エン</t>
    </rPh>
    <rPh sb="22" eb="24">
      <t>ゼイコ</t>
    </rPh>
    <rPh sb="27" eb="29">
      <t>セイキュウ</t>
    </rPh>
    <phoneticPr fontId="40"/>
  </si>
  <si>
    <t>様</t>
    <rPh sb="0" eb="1">
      <t>サマ</t>
    </rPh>
    <phoneticPr fontId="40"/>
  </si>
  <si>
    <t>御中</t>
    <rPh sb="0" eb="2">
      <t>オンチュウ</t>
    </rPh>
    <phoneticPr fontId="40"/>
  </si>
  <si>
    <t>有料道路※片道分</t>
    <rPh sb="0" eb="2">
      <t>ユウリョウ</t>
    </rPh>
    <rPh sb="2" eb="4">
      <t>ドウロ</t>
    </rPh>
    <rPh sb="5" eb="7">
      <t>カタミチ</t>
    </rPh>
    <rPh sb="7" eb="8">
      <t>ブン</t>
    </rPh>
    <phoneticPr fontId="40"/>
  </si>
  <si>
    <t>【その他費用】有料道路※片道分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</si>
</sst>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6" formatCode="&quot;¥&quot;#,##0;[Red]&quot;¥&quot;\-#,##0"/>
    <numFmt numFmtId="176" formatCode="#,##0;\-#,##0;&quot;-&quot;"/>
    <numFmt numFmtId="177" formatCode="#,##0_);[Red]\(#,##0\)"/>
    <numFmt numFmtId="178" formatCode="&quot;$&quot;#,##0_);[Red]\(&quot;$&quot;#,##0\)"/>
    <numFmt numFmtId="179" formatCode="&quot;$&quot;#,##0.00_);[Red]\(&quot;$&quot;#,##0.00\)"/>
    <numFmt numFmtId="180" formatCode="0.0%"/>
    <numFmt numFmtId="181" formatCode="&quot;(&quot;0%&quot;)   &quot;;[Red]\-&quot;(&quot;0%&quot;)   &quot;;&quot;－    &quot;"/>
    <numFmt numFmtId="182" formatCode="&quot;(&quot;0.00%&quot;)   &quot;;[Red]\-&quot;(&quot;0.00%&quot;)   &quot;;&quot;－    &quot;"/>
    <numFmt numFmtId="183" formatCode="0.00%;[Red]\-0.00%;&quot;－&quot;"/>
    <numFmt numFmtId="184" formatCode="yyyy/m/d;@"/>
    <numFmt numFmtId="185" formatCode="&quot;¥&quot;#,##0_);[Red]\(&quot;¥&quot;#,##0\)"/>
  </numFmts>
  <fonts count="62">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name val="明朝"/>
      <family val="1"/>
      <charset val="128"/>
    </font>
    <font>
      <sz val="10"/>
      <color indexed="8"/>
      <name val="Arial"/>
      <family val="2"/>
    </font>
    <font>
      <sz val="10"/>
      <name val="Helv"/>
      <family val="2"/>
    </font>
    <font>
      <sz val="10"/>
      <name val="MS Sans Serif"/>
      <family val="2"/>
    </font>
    <font>
      <sz val="9"/>
      <name val="Times New Roman"/>
      <family val="1"/>
    </font>
    <font>
      <sz val="8"/>
      <name val="Arial"/>
      <family val="2"/>
    </font>
    <font>
      <b/>
      <sz val="12"/>
      <name val="Arial"/>
      <family val="2"/>
    </font>
    <font>
      <sz val="11"/>
      <name val="ＭＳ 明朝"/>
      <family val="1"/>
      <charset val="128"/>
    </font>
    <font>
      <sz val="12"/>
      <name val="標準明朝"/>
      <family val="1"/>
      <charset val="128"/>
    </font>
    <font>
      <sz val="8"/>
      <name val="Times New Roman"/>
      <family val="1"/>
    </font>
    <font>
      <sz val="10"/>
      <name val="Arial"/>
      <family val="2"/>
    </font>
    <font>
      <sz val="8"/>
      <color indexed="16"/>
      <name val="Century Schoolbook"/>
      <family val="1"/>
    </font>
    <font>
      <b/>
      <i/>
      <sz val="10"/>
      <name val="Times New Roman"/>
      <family val="1"/>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name val="ＭＳ ゴシック"/>
      <family val="3"/>
      <charset val="128"/>
    </font>
    <font>
      <sz val="11"/>
      <color indexed="52"/>
      <name val="ＭＳ Ｐゴシック"/>
      <family val="3"/>
      <charset val="128"/>
    </font>
    <font>
      <sz val="11"/>
      <color indexed="20"/>
      <name val="ＭＳ Ｐゴシック"/>
      <family val="3"/>
      <charset val="128"/>
    </font>
    <font>
      <b/>
      <sz val="11"/>
      <color indexed="8"/>
      <name val="ＭＳ Ｐゴシック"/>
      <family val="3"/>
      <charset val="128"/>
    </font>
    <font>
      <b/>
      <sz val="11"/>
      <color indexed="52"/>
      <name val="ＭＳ Ｐゴシック"/>
      <family val="3"/>
      <charset val="128"/>
    </font>
    <font>
      <sz val="11"/>
      <color indexed="10"/>
      <name val="ＭＳ Ｐゴシック"/>
      <family val="3"/>
      <charset val="128"/>
    </font>
    <font>
      <b/>
      <sz val="12"/>
      <name val="標準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4"/>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6"/>
      <name val="ＭＳ Ｐゴシック"/>
      <family val="3"/>
      <charset val="128"/>
    </font>
    <font>
      <sz val="14"/>
      <name val="ＭＳ 明朝"/>
      <family val="1"/>
      <charset val="128"/>
    </font>
    <font>
      <sz val="11"/>
      <color indexed="17"/>
      <name val="ＭＳ Ｐゴシック"/>
      <family val="3"/>
      <charset val="128"/>
    </font>
    <font>
      <sz val="6"/>
      <name val="ＭＳ Ｐゴシック"/>
      <family val="3"/>
      <charset val="128"/>
    </font>
    <font>
      <sz val="20"/>
      <name val="IPA明朝"/>
      <family val="1"/>
      <charset val="128"/>
    </font>
    <font>
      <sz val="11"/>
      <name val="IPA明朝"/>
      <family val="1"/>
      <charset val="128"/>
    </font>
    <font>
      <sz val="28"/>
      <color rgb="FFFF0000"/>
      <name val="IPA明朝"/>
      <family val="1"/>
      <charset val="128"/>
    </font>
    <font>
      <sz val="12"/>
      <name val="IPA明朝"/>
      <family val="1"/>
      <charset val="128"/>
    </font>
    <font>
      <sz val="10"/>
      <color rgb="FF000000"/>
      <name val="IPA明朝"/>
      <family val="1"/>
      <charset val="128"/>
    </font>
    <font>
      <sz val="11"/>
      <color indexed="8"/>
      <name val="IPA明朝"/>
      <family val="1"/>
      <charset val="128"/>
    </font>
    <font>
      <sz val="10"/>
      <name val="IPA明朝"/>
      <family val="1"/>
      <charset val="128"/>
    </font>
    <font>
      <b/>
      <sz val="11"/>
      <color indexed="9"/>
      <name val="IPA明朝"/>
      <family val="1"/>
      <charset val="128"/>
    </font>
    <font>
      <b/>
      <sz val="14"/>
      <name val="IPA明朝"/>
      <family val="1"/>
      <charset val="128"/>
    </font>
    <font>
      <sz val="11"/>
      <color indexed="9"/>
      <name val="IPA明朝"/>
      <family val="1"/>
      <charset val="128"/>
    </font>
    <font>
      <b/>
      <sz val="11"/>
      <name val="IPA明朝"/>
      <family val="1"/>
      <charset val="128"/>
    </font>
    <font>
      <sz val="8"/>
      <color rgb="FFFFFFFF"/>
      <name val="IPA明朝"/>
      <family val="1"/>
      <charset val="128"/>
    </font>
    <font>
      <b/>
      <sz val="20"/>
      <name val="IPA明朝"/>
      <family val="1"/>
      <charset val="128"/>
    </font>
    <font>
      <sz val="8"/>
      <name val="IPA明朝"/>
      <family val="1"/>
      <charset val="128"/>
    </font>
    <font>
      <b/>
      <sz val="10"/>
      <name val="IPA明朝"/>
      <family val="1"/>
      <charset val="128"/>
    </font>
    <font>
      <b/>
      <u/>
      <sz val="11"/>
      <name val="IPA明朝"/>
      <family val="1"/>
      <charset val="128"/>
    </font>
    <font>
      <b/>
      <sz val="12"/>
      <name val="IPA明朝"/>
      <family val="1"/>
      <charset val="128"/>
    </font>
    <font>
      <b/>
      <u/>
      <sz val="16"/>
      <name val="IPA明朝"/>
      <family val="1"/>
      <charset val="128"/>
    </font>
    <font>
      <sz val="9"/>
      <name val="IPA明朝"/>
      <family val="1"/>
      <charset val="128"/>
    </font>
    <font>
      <sz val="28"/>
      <name val="IPA明朝"/>
      <family val="1"/>
      <charset val="128"/>
    </font>
    <font>
      <sz val="18"/>
      <name val="IPA明朝"/>
      <family val="1"/>
      <charset val="128"/>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55"/>
      </patternFill>
    </fill>
    <fill>
      <patternFill patternType="solid">
        <fgColor indexed="43"/>
      </patternFill>
    </fill>
    <fill>
      <patternFill patternType="solid">
        <fgColor indexed="26"/>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2"/>
      </patternFill>
    </fill>
    <fill>
      <patternFill patternType="gray0625">
        <bgColor indexed="9"/>
      </patternFill>
    </fill>
    <fill>
      <patternFill patternType="solid">
        <fgColor indexed="45"/>
        <bgColor indexed="45"/>
      </patternFill>
    </fill>
    <fill>
      <patternFill patternType="solid">
        <fgColor indexed="43"/>
        <bgColor indexed="43"/>
      </patternFill>
    </fill>
    <fill>
      <patternFill patternType="solid">
        <fgColor indexed="8"/>
        <bgColor indexed="64"/>
      </patternFill>
    </fill>
    <fill>
      <patternFill patternType="solid">
        <fgColor theme="0"/>
        <bgColor indexed="64"/>
      </patternFill>
    </fill>
  </fills>
  <borders count="9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hair">
        <color indexed="64"/>
      </top>
      <bottom style="hair">
        <color indexed="64"/>
      </bottom>
      <diagonal/>
    </border>
    <border>
      <left/>
      <right style="medium">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dashed">
        <color indexed="64"/>
      </right>
      <top style="medium">
        <color indexed="64"/>
      </top>
      <bottom style="dotted">
        <color indexed="64"/>
      </bottom>
      <diagonal/>
    </border>
    <border>
      <left style="dashed">
        <color indexed="64"/>
      </left>
      <right style="dashed">
        <color indexed="64"/>
      </right>
      <top style="medium">
        <color indexed="64"/>
      </top>
      <bottom style="dotted">
        <color indexed="64"/>
      </bottom>
      <diagonal/>
    </border>
    <border>
      <left style="dashed">
        <color indexed="64"/>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dashed">
        <color indexed="64"/>
      </right>
      <top style="dotted">
        <color indexed="64"/>
      </top>
      <bottom style="dotted">
        <color indexed="64"/>
      </bottom>
      <diagonal/>
    </border>
    <border>
      <left style="dashed">
        <color indexed="64"/>
      </left>
      <right style="dashed">
        <color indexed="64"/>
      </right>
      <top style="dotted">
        <color indexed="64"/>
      </top>
      <bottom style="dotted">
        <color indexed="64"/>
      </bottom>
      <diagonal/>
    </border>
    <border>
      <left style="dashed">
        <color indexed="64"/>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dashed">
        <color indexed="64"/>
      </right>
      <top style="dotted">
        <color indexed="64"/>
      </top>
      <bottom style="medium">
        <color indexed="64"/>
      </bottom>
      <diagonal/>
    </border>
    <border>
      <left style="dashed">
        <color indexed="64"/>
      </left>
      <right style="dashed">
        <color indexed="64"/>
      </right>
      <top style="dotted">
        <color indexed="64"/>
      </top>
      <bottom style="medium">
        <color indexed="64"/>
      </bottom>
      <diagonal/>
    </border>
    <border>
      <left style="dashed">
        <color indexed="64"/>
      </left>
      <right style="medium">
        <color indexed="64"/>
      </right>
      <top style="dotted">
        <color indexed="64"/>
      </top>
      <bottom style="medium">
        <color indexed="64"/>
      </bottom>
      <diagonal/>
    </border>
    <border>
      <left style="dotted">
        <color indexed="64"/>
      </left>
      <right/>
      <top style="medium">
        <color indexed="64"/>
      </top>
      <bottom style="dotted">
        <color indexed="64"/>
      </bottom>
      <diagonal/>
    </border>
    <border>
      <left style="medium">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diagonal/>
    </border>
    <border>
      <left/>
      <right style="medium">
        <color indexed="64"/>
      </right>
      <top style="hair">
        <color indexed="64"/>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hair">
        <color indexed="64"/>
      </top>
      <bottom style="hair">
        <color indexed="64"/>
      </bottom>
      <diagonal/>
    </border>
    <border>
      <left style="dashed">
        <color indexed="64"/>
      </left>
      <right style="dashed">
        <color indexed="64"/>
      </right>
      <top/>
      <bottom style="dotted">
        <color indexed="64"/>
      </bottom>
      <diagonal/>
    </border>
    <border>
      <left/>
      <right style="dashed">
        <color indexed="64"/>
      </right>
      <top/>
      <bottom style="dotted">
        <color indexed="64"/>
      </bottom>
      <diagonal/>
    </border>
    <border>
      <left style="dashed">
        <color indexed="64"/>
      </left>
      <right style="medium">
        <color indexed="64"/>
      </right>
      <top/>
      <bottom style="dotted">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medium">
        <color indexed="64"/>
      </bottom>
      <diagonal/>
    </border>
    <border>
      <left style="dotted">
        <color indexed="64"/>
      </left>
      <right style="dashed">
        <color indexed="64"/>
      </right>
      <top style="dotted">
        <color indexed="64"/>
      </top>
      <bottom style="medium">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style="hair">
        <color indexed="64"/>
      </right>
      <top style="dotted">
        <color indexed="64"/>
      </top>
      <bottom style="dotted">
        <color indexed="64"/>
      </bottom>
      <diagonal/>
    </border>
    <border>
      <left/>
      <right style="hair">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hair">
        <color indexed="64"/>
      </top>
      <bottom style="double">
        <color indexed="64"/>
      </bottom>
      <diagonal/>
    </border>
    <border>
      <left style="medium">
        <color indexed="64"/>
      </left>
      <right/>
      <top style="hair">
        <color indexed="64"/>
      </top>
      <bottom style="hair">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18">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0" borderId="0"/>
    <xf numFmtId="176" fontId="5" fillId="0" borderId="0" applyFill="0" applyBorder="0" applyAlignment="0"/>
    <xf numFmtId="177" fontId="6" fillId="0" borderId="0" applyFont="0" applyFill="0" applyBorder="0" applyAlignment="0" applyProtection="0"/>
    <xf numFmtId="40" fontId="7" fillId="0" borderId="0" applyFont="0" applyFill="0" applyBorder="0" applyAlignment="0" applyProtection="0"/>
    <xf numFmtId="178" fontId="6" fillId="0" borderId="0" applyFont="0" applyFill="0" applyBorder="0" applyAlignment="0" applyProtection="0"/>
    <xf numFmtId="179" fontId="7" fillId="0" borderId="0" applyFont="0" applyFill="0" applyBorder="0" applyAlignment="0" applyProtection="0"/>
    <xf numFmtId="0" fontId="8" fillId="0" borderId="0">
      <alignment horizontal="left"/>
    </xf>
    <xf numFmtId="38" fontId="9" fillId="16" borderId="0" applyNumberFormat="0" applyBorder="0" applyAlignment="0" applyProtection="0"/>
    <xf numFmtId="0" fontId="10" fillId="0" borderId="1" applyNumberFormat="0" applyAlignment="0" applyProtection="0">
      <alignment horizontal="left" vertical="center"/>
    </xf>
    <xf numFmtId="0" fontId="10" fillId="0" borderId="2">
      <alignment horizontal="left" vertical="center"/>
    </xf>
    <xf numFmtId="10" fontId="9" fillId="17" borderId="3" applyNumberFormat="0" applyBorder="0" applyAlignment="0" applyProtection="0"/>
    <xf numFmtId="178"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xf numFmtId="10" fontId="14" fillId="0" borderId="0" applyFont="0" applyFill="0" applyBorder="0" applyAlignment="0" applyProtection="0"/>
    <xf numFmtId="4" fontId="8" fillId="0" borderId="0">
      <alignment horizontal="right"/>
    </xf>
    <xf numFmtId="4" fontId="15" fillId="0" borderId="0">
      <alignment horizontal="right"/>
    </xf>
    <xf numFmtId="0" fontId="16" fillId="0" borderId="0">
      <alignment horizontal="left"/>
    </xf>
    <xf numFmtId="0" fontId="17" fillId="0" borderId="0">
      <alignment horizontal="center"/>
    </xf>
    <xf numFmtId="0" fontId="3" fillId="18" borderId="0" applyNumberFormat="0" applyBorder="0" applyAlignment="0" applyProtection="0">
      <alignment vertical="center"/>
    </xf>
    <xf numFmtId="0" fontId="2" fillId="19" borderId="0" applyNumberFormat="0" applyBorder="0" applyAlignment="0" applyProtection="0"/>
    <xf numFmtId="0" fontId="2"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alignment vertical="center"/>
    </xf>
    <xf numFmtId="0" fontId="2" fillId="22" borderId="0" applyNumberFormat="0" applyBorder="0" applyAlignment="0" applyProtection="0"/>
    <xf numFmtId="0" fontId="2"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alignment vertical="center"/>
    </xf>
    <xf numFmtId="0" fontId="2" fillId="22" borderId="0" applyNumberFormat="0" applyBorder="0" applyAlignment="0" applyProtection="0"/>
    <xf numFmtId="0" fontId="2" fillId="26" borderId="0" applyNumberFormat="0" applyBorder="0" applyAlignment="0" applyProtection="0"/>
    <xf numFmtId="0" fontId="3" fillId="23" borderId="0" applyNumberFormat="0" applyBorder="0" applyAlignment="0" applyProtection="0"/>
    <xf numFmtId="0" fontId="3" fillId="13" borderId="0" applyNumberFormat="0" applyBorder="0" applyAlignment="0" applyProtection="0">
      <alignment vertical="center"/>
    </xf>
    <xf numFmtId="0" fontId="2" fillId="19" borderId="0" applyNumberFormat="0" applyBorder="0" applyAlignment="0" applyProtection="0"/>
    <xf numFmtId="0" fontId="2" fillId="23" borderId="0" applyNumberFormat="0" applyBorder="0" applyAlignment="0" applyProtection="0"/>
    <xf numFmtId="0" fontId="3" fillId="23" borderId="0" applyNumberFormat="0" applyBorder="0" applyAlignment="0" applyProtection="0"/>
    <xf numFmtId="0" fontId="3" fillId="14" borderId="0" applyNumberFormat="0" applyBorder="0" applyAlignment="0" applyProtection="0">
      <alignment vertical="center"/>
    </xf>
    <xf numFmtId="0" fontId="2" fillId="27" borderId="0" applyNumberFormat="0" applyBorder="0" applyAlignment="0" applyProtection="0"/>
    <xf numFmtId="0" fontId="2" fillId="19" borderId="0" applyNumberFormat="0" applyBorder="0" applyAlignment="0" applyProtection="0"/>
    <xf numFmtId="0" fontId="3" fillId="20" borderId="0" applyNumberFormat="0" applyBorder="0" applyAlignment="0" applyProtection="0"/>
    <xf numFmtId="0" fontId="3" fillId="28" borderId="0" applyNumberFormat="0" applyBorder="0" applyAlignment="0" applyProtection="0">
      <alignment vertical="center"/>
    </xf>
    <xf numFmtId="0" fontId="2" fillId="22" borderId="0" applyNumberFormat="0" applyBorder="0" applyAlignment="0" applyProtection="0"/>
    <xf numFmtId="0" fontId="2" fillId="29" borderId="0" applyNumberFormat="0" applyBorder="0" applyAlignment="0" applyProtection="0"/>
    <xf numFmtId="0" fontId="3" fillId="29" borderId="0" applyNumberFormat="0" applyBorder="0" applyAlignment="0" applyProtection="0"/>
    <xf numFmtId="0" fontId="18" fillId="0" borderId="0" applyNumberFormat="0" applyFill="0" applyBorder="0" applyAlignment="0" applyProtection="0">
      <alignment vertical="center"/>
    </xf>
    <xf numFmtId="0" fontId="19" fillId="30" borderId="4" applyNumberFormat="0" applyAlignment="0" applyProtection="0">
      <alignment vertical="center"/>
    </xf>
    <xf numFmtId="0" fontId="20" fillId="31" borderId="0" applyNumberFormat="0" applyBorder="0" applyAlignment="0" applyProtection="0">
      <alignment vertical="center"/>
    </xf>
    <xf numFmtId="180" fontId="21" fillId="0" borderId="3"/>
    <xf numFmtId="181" fontId="22" fillId="0" borderId="0" applyFont="0" applyFill="0" applyBorder="0" applyAlignment="0" applyProtection="0"/>
    <xf numFmtId="182" fontId="22" fillId="0" borderId="0" applyFont="0" applyFill="0" applyBorder="0" applyAlignment="0" applyProtection="0">
      <alignment vertical="top"/>
    </xf>
    <xf numFmtId="183" fontId="22" fillId="0" borderId="0" applyFont="0" applyFill="0" applyBorder="0" applyAlignment="0" applyProtection="0"/>
    <xf numFmtId="0" fontId="2" fillId="32" borderId="5" applyNumberFormat="0" applyFont="0" applyAlignment="0" applyProtection="0">
      <alignment vertical="center"/>
    </xf>
    <xf numFmtId="0" fontId="2" fillId="32" borderId="5" applyNumberFormat="0" applyFont="0" applyAlignment="0" applyProtection="0">
      <alignment vertical="center"/>
    </xf>
    <xf numFmtId="0" fontId="2" fillId="32" borderId="5" applyNumberFormat="0" applyFont="0" applyAlignment="0" applyProtection="0">
      <alignment vertical="center"/>
    </xf>
    <xf numFmtId="0" fontId="23" fillId="0" borderId="6" applyNumberFormat="0" applyFill="0" applyAlignment="0" applyProtection="0">
      <alignment vertical="center"/>
    </xf>
    <xf numFmtId="0" fontId="24" fillId="3" borderId="0" applyNumberFormat="0" applyBorder="0" applyAlignment="0" applyProtection="0">
      <alignment vertical="center"/>
    </xf>
    <xf numFmtId="0" fontId="25" fillId="33"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6" fillId="36" borderId="7" applyNumberFormat="0" applyAlignment="0" applyProtection="0">
      <alignment vertical="center"/>
    </xf>
    <xf numFmtId="0" fontId="27" fillId="0" borderId="0" applyNumberFormat="0" applyFill="0" applyBorder="0" applyAlignment="0" applyProtection="0">
      <alignment vertical="center"/>
    </xf>
    <xf numFmtId="38" fontId="1" fillId="0" borderId="0" applyFont="0" applyFill="0" applyBorder="0" applyAlignment="0" applyProtection="0"/>
    <xf numFmtId="0" fontId="28" fillId="0" borderId="0"/>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1" fillId="0" borderId="0" applyNumberFormat="0" applyFill="0" applyBorder="0" applyAlignment="0" applyProtection="0">
      <alignment vertical="center"/>
    </xf>
    <xf numFmtId="0" fontId="32" fillId="0" borderId="0" applyFill="0" applyBorder="0" applyProtection="0"/>
    <xf numFmtId="0" fontId="22" fillId="0" borderId="0" applyFont="0" applyBorder="0" applyAlignment="0"/>
    <xf numFmtId="0" fontId="25" fillId="0" borderId="11" applyNumberFormat="0" applyFill="0" applyAlignment="0" applyProtection="0">
      <alignment vertical="center"/>
    </xf>
    <xf numFmtId="0" fontId="33" fillId="36" borderId="12" applyNumberFormat="0" applyAlignment="0" applyProtection="0">
      <alignment vertical="center"/>
    </xf>
    <xf numFmtId="0" fontId="11" fillId="0" borderId="0" applyNumberFormat="0" applyFont="0" applyFill="0" applyBorder="0">
      <alignment horizontal="left" vertical="top" wrapText="1"/>
    </xf>
    <xf numFmtId="0" fontId="34" fillId="0" borderId="0" applyNumberFormat="0" applyFill="0" applyBorder="0" applyAlignment="0" applyProtection="0">
      <alignment vertical="center"/>
    </xf>
    <xf numFmtId="6" fontId="1" fillId="0" borderId="0" applyFont="0" applyFill="0" applyBorder="0" applyAlignment="0" applyProtection="0"/>
    <xf numFmtId="0" fontId="35" fillId="7" borderId="7" applyNumberFormat="0" applyAlignment="0" applyProtection="0">
      <alignment vertical="center"/>
    </xf>
    <xf numFmtId="0" fontId="21" fillId="37" borderId="0" applyNumberFormat="0" applyFont="0" applyBorder="0" applyAlignment="0" applyProtection="0">
      <alignment horizontal="center"/>
      <protection locked="0"/>
    </xf>
    <xf numFmtId="0" fontId="3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6" fillId="0" borderId="0"/>
    <xf numFmtId="0" fontId="36" fillId="0" borderId="0"/>
    <xf numFmtId="0" fontId="1" fillId="0" borderId="0"/>
    <xf numFmtId="0" fontId="37" fillId="38" borderId="0" applyNumberFormat="0" applyBorder="0" applyAlignment="0" applyProtection="0"/>
    <xf numFmtId="0" fontId="20" fillId="39" borderId="0" applyNumberFormat="0" applyBorder="0" applyAlignment="0" applyProtection="0"/>
    <xf numFmtId="0" fontId="38" fillId="0" borderId="0"/>
    <xf numFmtId="0" fontId="39" fillId="26" borderId="0" applyNumberFormat="0" applyBorder="0" applyAlignment="0" applyProtection="0"/>
    <xf numFmtId="0" fontId="39" fillId="26" borderId="0" applyNumberFormat="0" applyBorder="0" applyAlignment="0" applyProtection="0"/>
    <xf numFmtId="0" fontId="39" fillId="26" borderId="0" applyNumberFormat="0" applyBorder="0" applyAlignment="0" applyProtection="0"/>
    <xf numFmtId="0" fontId="39" fillId="26" borderId="0" applyNumberFormat="0" applyBorder="0" applyAlignment="0" applyProtection="0"/>
    <xf numFmtId="0" fontId="39" fillId="4" borderId="0" applyNumberFormat="0" applyBorder="0" applyAlignment="0" applyProtection="0">
      <alignment vertical="center"/>
    </xf>
    <xf numFmtId="38" fontId="1" fillId="0" borderId="0" applyFont="0" applyFill="0" applyBorder="0" applyAlignment="0" applyProtection="0">
      <alignment vertical="center"/>
    </xf>
  </cellStyleXfs>
  <cellXfs count="228">
    <xf numFmtId="0" fontId="0" fillId="0" borderId="0" xfId="0">
      <alignment vertical="center"/>
    </xf>
    <xf numFmtId="0" fontId="42" fillId="0" borderId="0" xfId="108" applyFont="1"/>
    <xf numFmtId="0" fontId="42" fillId="0" borderId="0" xfId="108" applyFont="1" applyBorder="1" applyAlignment="1"/>
    <xf numFmtId="0" fontId="42" fillId="0" borderId="0" xfId="108" applyFont="1" applyBorder="1"/>
    <xf numFmtId="0" fontId="42" fillId="0" borderId="0" xfId="108" applyFont="1" applyAlignment="1">
      <alignment horizontal="left"/>
    </xf>
    <xf numFmtId="0" fontId="44" fillId="0" borderId="0" xfId="108" applyFont="1" applyBorder="1" applyAlignment="1">
      <alignment horizontal="center" vertical="center"/>
    </xf>
    <xf numFmtId="0" fontId="45" fillId="0" borderId="0" xfId="0" applyFont="1" applyBorder="1">
      <alignment vertical="center"/>
    </xf>
    <xf numFmtId="5" fontId="42" fillId="0" borderId="0" xfId="108" applyNumberFormat="1" applyFont="1" applyFill="1" applyBorder="1" applyAlignment="1">
      <alignment horizontal="left" vertical="center"/>
    </xf>
    <xf numFmtId="5" fontId="46" fillId="41" borderId="0" xfId="108" applyNumberFormat="1" applyFont="1" applyFill="1" applyBorder="1" applyAlignment="1">
      <alignment horizontal="left" vertical="center"/>
    </xf>
    <xf numFmtId="0" fontId="42" fillId="0" borderId="0" xfId="108" applyFont="1" applyAlignment="1">
      <alignment horizontal="center" vertical="center"/>
    </xf>
    <xf numFmtId="0" fontId="42" fillId="0" borderId="0" xfId="108" applyFont="1" applyAlignment="1">
      <alignment horizontal="center"/>
    </xf>
    <xf numFmtId="0" fontId="47" fillId="0" borderId="34" xfId="108" applyFont="1" applyFill="1" applyBorder="1" applyAlignment="1">
      <alignment vertical="top" wrapText="1" shrinkToFit="1"/>
    </xf>
    <xf numFmtId="0" fontId="55" fillId="0" borderId="34" xfId="108" applyFont="1" applyFill="1" applyBorder="1" applyAlignment="1">
      <alignment vertical="top" wrapText="1" shrinkToFit="1"/>
    </xf>
    <xf numFmtId="0" fontId="44" fillId="0" borderId="0" xfId="108" applyFont="1"/>
    <xf numFmtId="0" fontId="47" fillId="0" borderId="0" xfId="108" applyFont="1"/>
    <xf numFmtId="0" fontId="51" fillId="0" borderId="0" xfId="108" applyFont="1" applyBorder="1" applyAlignment="1">
      <alignment vertical="center"/>
    </xf>
    <xf numFmtId="0" fontId="42" fillId="0" borderId="0" xfId="108" applyFont="1" applyBorder="1" applyAlignment="1">
      <alignment horizontal="center"/>
    </xf>
    <xf numFmtId="0" fontId="51" fillId="0" borderId="0" xfId="108" applyFont="1" applyBorder="1" applyAlignment="1">
      <alignment horizontal="right" vertical="center" wrapText="1"/>
    </xf>
    <xf numFmtId="0" fontId="56" fillId="0" borderId="0" xfId="108" applyFont="1" applyBorder="1" applyAlignment="1">
      <alignment vertical="center" wrapText="1"/>
    </xf>
    <xf numFmtId="0" fontId="47" fillId="0" borderId="0" xfId="108" applyFont="1" applyAlignment="1">
      <alignment horizontal="left" vertical="center"/>
    </xf>
    <xf numFmtId="0" fontId="43" fillId="0" borderId="0" xfId="108" applyFont="1" applyAlignment="1"/>
    <xf numFmtId="3" fontId="0" fillId="0" borderId="0" xfId="0" applyNumberFormat="1">
      <alignment vertical="center"/>
    </xf>
    <xf numFmtId="0" fontId="42" fillId="0" borderId="0" xfId="108" applyFont="1" applyProtection="1"/>
    <xf numFmtId="0" fontId="42" fillId="0" borderId="0" xfId="108" applyFont="1" applyAlignment="1" applyProtection="1">
      <alignment horizontal="center" vertical="center"/>
    </xf>
    <xf numFmtId="20" fontId="46" fillId="41" borderId="42" xfId="108" applyNumberFormat="1" applyFont="1" applyFill="1" applyBorder="1" applyAlignment="1" applyProtection="1">
      <alignment horizontal="center" vertical="center"/>
    </xf>
    <xf numFmtId="20" fontId="46" fillId="41" borderId="65" xfId="108" applyNumberFormat="1" applyFont="1" applyFill="1" applyBorder="1" applyAlignment="1" applyProtection="1">
      <alignment horizontal="center" vertical="center"/>
    </xf>
    <xf numFmtId="20" fontId="46" fillId="41" borderId="46" xfId="108" applyNumberFormat="1" applyFont="1" applyFill="1" applyBorder="1" applyAlignment="1" applyProtection="1">
      <alignment horizontal="center" vertical="center"/>
    </xf>
    <xf numFmtId="38" fontId="46" fillId="41" borderId="42" xfId="117" applyFont="1" applyFill="1" applyBorder="1" applyAlignment="1" applyProtection="1">
      <alignment horizontal="center" vertical="center"/>
    </xf>
    <xf numFmtId="38" fontId="46" fillId="41" borderId="65" xfId="117" applyFont="1" applyFill="1" applyBorder="1" applyAlignment="1" applyProtection="1">
      <alignment horizontal="center" vertical="center"/>
    </xf>
    <xf numFmtId="20" fontId="42" fillId="41" borderId="46" xfId="108" applyNumberFormat="1" applyFont="1" applyFill="1" applyBorder="1" applyAlignment="1" applyProtection="1">
      <alignment horizontal="center" vertical="center"/>
    </xf>
    <xf numFmtId="20" fontId="42" fillId="41" borderId="50" xfId="108" applyNumberFormat="1" applyFont="1" applyFill="1" applyBorder="1" applyAlignment="1" applyProtection="1">
      <alignment horizontal="center" vertical="center"/>
    </xf>
    <xf numFmtId="38" fontId="46" fillId="41" borderId="46" xfId="117" applyFont="1" applyFill="1" applyBorder="1" applyAlignment="1" applyProtection="1">
      <alignment horizontal="center" vertical="center"/>
    </xf>
    <xf numFmtId="0" fontId="42" fillId="0" borderId="2" xfId="108" applyFont="1" applyBorder="1" applyAlignment="1" applyProtection="1">
      <alignment horizontal="left" vertical="center"/>
    </xf>
    <xf numFmtId="0" fontId="42" fillId="0" borderId="0" xfId="108" applyFont="1" applyBorder="1" applyProtection="1"/>
    <xf numFmtId="0" fontId="44" fillId="0" borderId="19" xfId="108" applyFont="1" applyBorder="1" applyAlignment="1">
      <alignment horizontal="center"/>
    </xf>
    <xf numFmtId="0" fontId="54" fillId="0" borderId="0" xfId="108" applyFont="1" applyAlignment="1"/>
    <xf numFmtId="0" fontId="42" fillId="0" borderId="19" xfId="108" applyFont="1" applyBorder="1" applyAlignment="1">
      <alignment vertical="center"/>
    </xf>
    <xf numFmtId="0" fontId="42" fillId="0" borderId="19" xfId="108" applyFont="1" applyFill="1" applyBorder="1" applyAlignment="1">
      <alignment horizontal="center" vertical="center"/>
    </xf>
    <xf numFmtId="184" fontId="42" fillId="0" borderId="0" xfId="108" applyNumberFormat="1" applyFont="1" applyFill="1" applyBorder="1" applyAlignment="1">
      <alignment horizontal="center" vertical="center"/>
    </xf>
    <xf numFmtId="0" fontId="53" fillId="0" borderId="0" xfId="108" applyFont="1" applyBorder="1" applyAlignment="1" applyProtection="1">
      <alignment vertical="center"/>
    </xf>
    <xf numFmtId="0" fontId="59" fillId="0" borderId="0" xfId="108" applyFont="1"/>
    <xf numFmtId="20" fontId="42" fillId="41" borderId="43" xfId="108" applyNumberFormat="1" applyFont="1" applyFill="1" applyBorder="1" applyAlignment="1" applyProtection="1">
      <alignment horizontal="left" vertical="center" shrinkToFit="1"/>
      <protection locked="0"/>
    </xf>
    <xf numFmtId="20" fontId="42" fillId="41" borderId="67" xfId="108" applyNumberFormat="1" applyFont="1" applyFill="1" applyBorder="1" applyAlignment="1" applyProtection="1">
      <alignment horizontal="left" vertical="center" shrinkToFit="1"/>
      <protection locked="0"/>
    </xf>
    <xf numFmtId="20" fontId="42" fillId="41" borderId="47" xfId="108" applyNumberFormat="1" applyFont="1" applyFill="1" applyBorder="1" applyAlignment="1" applyProtection="1">
      <alignment horizontal="left" vertical="center"/>
      <protection locked="0"/>
    </xf>
    <xf numFmtId="20" fontId="42" fillId="41" borderId="51" xfId="108" applyNumberFormat="1" applyFont="1" applyFill="1" applyBorder="1" applyAlignment="1" applyProtection="1">
      <alignment horizontal="left" vertical="center"/>
      <protection locked="0"/>
    </xf>
    <xf numFmtId="20" fontId="42" fillId="0" borderId="0" xfId="108" applyNumberFormat="1" applyFont="1" applyProtection="1"/>
    <xf numFmtId="0" fontId="50" fillId="40" borderId="31" xfId="108" applyFont="1" applyFill="1" applyBorder="1" applyAlignment="1" applyProtection="1">
      <alignment horizontal="center" vertical="center"/>
    </xf>
    <xf numFmtId="0" fontId="50" fillId="40" borderId="32" xfId="108" applyFont="1" applyFill="1" applyBorder="1" applyAlignment="1" applyProtection="1">
      <alignment horizontal="center" vertical="center"/>
    </xf>
    <xf numFmtId="0" fontId="42" fillId="0" borderId="0" xfId="108" applyFont="1" applyAlignment="1" applyProtection="1">
      <alignment horizontal="right" vertical="center"/>
    </xf>
    <xf numFmtId="0" fontId="42" fillId="0" borderId="0" xfId="108" applyFont="1" applyBorder="1" applyAlignment="1" applyProtection="1"/>
    <xf numFmtId="0" fontId="44" fillId="0" borderId="0" xfId="108" applyFont="1" applyProtection="1"/>
    <xf numFmtId="0" fontId="44" fillId="0" borderId="0" xfId="108" applyFont="1" applyBorder="1" applyAlignment="1" applyProtection="1">
      <alignment horizontal="center" vertical="center"/>
    </xf>
    <xf numFmtId="184" fontId="42" fillId="0" borderId="19" xfId="108" applyNumberFormat="1" applyFont="1" applyFill="1" applyBorder="1" applyAlignment="1" applyProtection="1">
      <alignment horizontal="center" vertical="center"/>
      <protection locked="0"/>
    </xf>
    <xf numFmtId="0" fontId="42" fillId="0" borderId="2" xfId="108" applyFont="1" applyFill="1" applyBorder="1" applyAlignment="1" applyProtection="1">
      <alignment horizontal="center" vertical="center"/>
      <protection locked="0"/>
    </xf>
    <xf numFmtId="0" fontId="46" fillId="41" borderId="42" xfId="108" applyNumberFormat="1" applyFont="1" applyFill="1" applyBorder="1" applyAlignment="1" applyProtection="1">
      <alignment horizontal="center" vertical="center"/>
      <protection locked="0"/>
    </xf>
    <xf numFmtId="0" fontId="46" fillId="41" borderId="65" xfId="108" applyNumberFormat="1" applyFont="1" applyFill="1" applyBorder="1" applyAlignment="1" applyProtection="1">
      <alignment horizontal="center" vertical="center"/>
      <protection locked="0"/>
    </xf>
    <xf numFmtId="0" fontId="46" fillId="41" borderId="46" xfId="108" applyNumberFormat="1" applyFont="1" applyFill="1" applyBorder="1" applyAlignment="1" applyProtection="1">
      <alignment horizontal="center" vertical="center"/>
      <protection locked="0"/>
    </xf>
    <xf numFmtId="0" fontId="42" fillId="41" borderId="46" xfId="108" applyNumberFormat="1" applyFont="1" applyFill="1" applyBorder="1" applyAlignment="1" applyProtection="1">
      <alignment horizontal="center" vertical="center"/>
      <protection locked="0"/>
    </xf>
    <xf numFmtId="0" fontId="42" fillId="41" borderId="50" xfId="108" applyNumberFormat="1" applyFont="1" applyFill="1" applyBorder="1" applyAlignment="1" applyProtection="1">
      <alignment horizontal="center" vertical="center"/>
      <protection locked="0"/>
    </xf>
    <xf numFmtId="0" fontId="42" fillId="0" borderId="0" xfId="108" applyFont="1" applyAlignment="1" applyProtection="1">
      <alignment horizontal="center"/>
    </xf>
    <xf numFmtId="20" fontId="42" fillId="0" borderId="0" xfId="108" applyNumberFormat="1" applyFont="1" applyAlignment="1" applyProtection="1">
      <alignment horizontal="center"/>
    </xf>
    <xf numFmtId="0" fontId="47" fillId="0" borderId="0" xfId="108" applyFont="1" applyProtection="1"/>
    <xf numFmtId="5" fontId="42" fillId="0" borderId="0" xfId="108" applyNumberFormat="1" applyFont="1" applyFill="1" applyBorder="1" applyAlignment="1" applyProtection="1">
      <alignment horizontal="left" vertical="center"/>
    </xf>
    <xf numFmtId="0" fontId="42" fillId="0" borderId="0" xfId="108" applyFont="1" applyAlignment="1" applyProtection="1">
      <alignment horizontal="left"/>
    </xf>
    <xf numFmtId="0" fontId="45" fillId="0" borderId="0" xfId="0" applyFont="1" applyBorder="1" applyProtection="1">
      <alignment vertical="center"/>
    </xf>
    <xf numFmtId="5" fontId="46" fillId="41" borderId="0" xfId="108" applyNumberFormat="1" applyFont="1" applyFill="1" applyBorder="1" applyAlignment="1" applyProtection="1">
      <alignment horizontal="left" vertical="center"/>
    </xf>
    <xf numFmtId="0" fontId="42" fillId="0" borderId="0" xfId="108" applyFont="1" applyAlignment="1">
      <alignment horizontal="left" vertical="top"/>
    </xf>
    <xf numFmtId="0" fontId="42" fillId="0" borderId="0" xfId="108" applyFont="1" applyAlignment="1">
      <alignment horizontal="left" vertical="center"/>
    </xf>
    <xf numFmtId="0" fontId="47" fillId="0" borderId="0" xfId="108" applyFont="1" applyAlignment="1" applyProtection="1">
      <alignment horizontal="left" vertical="center"/>
    </xf>
    <xf numFmtId="0" fontId="50" fillId="40" borderId="30" xfId="108" applyFont="1" applyFill="1" applyBorder="1" applyAlignment="1" applyProtection="1">
      <alignment horizontal="center" vertical="center"/>
    </xf>
    <xf numFmtId="0" fontId="42" fillId="0" borderId="0" xfId="108" applyFont="1" applyAlignment="1" applyProtection="1">
      <alignment horizontal="left" vertical="center"/>
    </xf>
    <xf numFmtId="0" fontId="51" fillId="0" borderId="21" xfId="108" applyFont="1" applyBorder="1" applyAlignment="1" applyProtection="1">
      <alignment horizontal="right" vertical="center" wrapText="1"/>
    </xf>
    <xf numFmtId="0" fontId="56" fillId="0" borderId="21" xfId="108" applyFont="1" applyBorder="1" applyAlignment="1" applyProtection="1">
      <alignment horizontal="left" vertical="center" wrapText="1"/>
    </xf>
    <xf numFmtId="0" fontId="42" fillId="41" borderId="41" xfId="108" applyNumberFormat="1" applyFont="1" applyFill="1" applyBorder="1" applyAlignment="1" applyProtection="1">
      <alignment horizontal="center" vertical="center"/>
      <protection locked="0"/>
    </xf>
    <xf numFmtId="0" fontId="42" fillId="41" borderId="66" xfId="108" applyNumberFormat="1" applyFont="1" applyFill="1" applyBorder="1" applyAlignment="1" applyProtection="1">
      <alignment horizontal="center" vertical="center"/>
      <protection locked="0"/>
    </xf>
    <xf numFmtId="0" fontId="42" fillId="41" borderId="45" xfId="108" applyNumberFormat="1" applyFont="1" applyFill="1" applyBorder="1" applyAlignment="1" applyProtection="1">
      <alignment horizontal="center" vertical="center"/>
      <protection locked="0"/>
    </xf>
    <xf numFmtId="0" fontId="42" fillId="41" borderId="49" xfId="108" applyNumberFormat="1" applyFont="1" applyFill="1" applyBorder="1" applyAlignment="1" applyProtection="1">
      <alignment horizontal="center" vertical="center"/>
      <protection locked="0"/>
    </xf>
    <xf numFmtId="0" fontId="60" fillId="0" borderId="0" xfId="108" applyFont="1" applyAlignment="1" applyProtection="1">
      <alignment horizontal="center"/>
    </xf>
    <xf numFmtId="20" fontId="42" fillId="41" borderId="41" xfId="108" applyNumberFormat="1" applyFont="1" applyFill="1" applyBorder="1" applyAlignment="1" applyProtection="1">
      <alignment horizontal="center" vertical="center"/>
      <protection locked="0"/>
    </xf>
    <xf numFmtId="20" fontId="42" fillId="41" borderId="66" xfId="108" applyNumberFormat="1" applyFont="1" applyFill="1" applyBorder="1" applyAlignment="1" applyProtection="1">
      <alignment horizontal="center" vertical="center"/>
      <protection locked="0"/>
    </xf>
    <xf numFmtId="20" fontId="42" fillId="41" borderId="45" xfId="108" applyNumberFormat="1" applyFont="1" applyFill="1" applyBorder="1" applyAlignment="1" applyProtection="1">
      <alignment horizontal="center" vertical="center"/>
      <protection locked="0"/>
    </xf>
    <xf numFmtId="20" fontId="42" fillId="41" borderId="45" xfId="108" applyNumberFormat="1" applyFont="1" applyFill="1" applyBorder="1" applyAlignment="1" applyProtection="1">
      <alignment horizontal="center" vertical="center"/>
      <protection locked="0"/>
    </xf>
    <xf numFmtId="20" fontId="42" fillId="41" borderId="49" xfId="108" applyNumberFormat="1" applyFont="1" applyFill="1" applyBorder="1" applyAlignment="1" applyProtection="1">
      <alignment horizontal="center" vertical="center"/>
      <protection locked="0"/>
    </xf>
    <xf numFmtId="185" fontId="42" fillId="41" borderId="65" xfId="117" applyNumberFormat="1" applyFont="1" applyFill="1" applyBorder="1" applyAlignment="1" applyProtection="1">
      <alignment horizontal="center" vertical="center"/>
      <protection locked="0"/>
    </xf>
    <xf numFmtId="185" fontId="42" fillId="41" borderId="46" xfId="117" applyNumberFormat="1" applyFont="1" applyFill="1" applyBorder="1" applyAlignment="1" applyProtection="1">
      <alignment horizontal="center" vertical="center"/>
      <protection locked="0"/>
    </xf>
    <xf numFmtId="185" fontId="42" fillId="41" borderId="70" xfId="117" applyNumberFormat="1" applyFont="1" applyFill="1" applyBorder="1" applyAlignment="1" applyProtection="1">
      <alignment horizontal="center" vertical="center"/>
      <protection locked="0"/>
    </xf>
    <xf numFmtId="184" fontId="42" fillId="0" borderId="19" xfId="108" applyNumberFormat="1" applyFont="1" applyFill="1" applyBorder="1" applyAlignment="1" applyProtection="1">
      <alignment horizontal="left" vertical="center"/>
      <protection locked="0"/>
    </xf>
    <xf numFmtId="0" fontId="42" fillId="0" borderId="2" xfId="108" applyFont="1" applyFill="1" applyBorder="1" applyAlignment="1" applyProtection="1">
      <alignment horizontal="left" vertical="center"/>
      <protection locked="0"/>
    </xf>
    <xf numFmtId="20" fontId="42" fillId="41" borderId="45" xfId="108" applyNumberFormat="1" applyFont="1" applyFill="1" applyBorder="1" applyAlignment="1" applyProtection="1">
      <alignment horizontal="center" vertical="center"/>
      <protection locked="0"/>
    </xf>
    <xf numFmtId="0" fontId="44" fillId="0" borderId="0" xfId="108" applyFont="1" applyAlignment="1" applyProtection="1">
      <alignment horizontal="center"/>
      <protection locked="0"/>
    </xf>
    <xf numFmtId="20" fontId="42" fillId="41" borderId="44" xfId="108" applyNumberFormat="1" applyFont="1" applyFill="1" applyBorder="1" applyAlignment="1" applyProtection="1">
      <alignment horizontal="center" vertical="center"/>
      <protection locked="0"/>
    </xf>
    <xf numFmtId="20" fontId="42" fillId="41" borderId="76" xfId="108" applyNumberFormat="1" applyFont="1" applyFill="1" applyBorder="1" applyAlignment="1" applyProtection="1">
      <alignment horizontal="center" vertical="center"/>
      <protection locked="0"/>
    </xf>
    <xf numFmtId="20" fontId="42" fillId="41" borderId="45" xfId="108" applyNumberFormat="1" applyFont="1" applyFill="1" applyBorder="1" applyAlignment="1" applyProtection="1">
      <alignment horizontal="center" vertical="center"/>
      <protection locked="0"/>
    </xf>
    <xf numFmtId="0" fontId="44" fillId="0" borderId="2" xfId="108" applyFont="1" applyFill="1" applyBorder="1" applyAlignment="1" applyProtection="1">
      <alignment horizontal="left" vertical="center" shrinkToFit="1"/>
      <protection locked="0"/>
    </xf>
    <xf numFmtId="0" fontId="42" fillId="0" borderId="0" xfId="108" applyFont="1" applyAlignment="1" applyProtection="1">
      <alignment horizontal="left" vertical="top"/>
    </xf>
    <xf numFmtId="20" fontId="51" fillId="0" borderId="53" xfId="108" applyNumberFormat="1" applyFont="1" applyBorder="1" applyAlignment="1" applyProtection="1">
      <alignment horizontal="right" vertical="center"/>
    </xf>
    <xf numFmtId="20" fontId="51" fillId="0" borderId="78" xfId="108" applyNumberFormat="1" applyFont="1" applyBorder="1" applyAlignment="1" applyProtection="1">
      <alignment horizontal="right" vertical="center"/>
    </xf>
    <xf numFmtId="20" fontId="51" fillId="0" borderId="54" xfId="108" applyNumberFormat="1" applyFont="1" applyBorder="1" applyAlignment="1" applyProtection="1">
      <alignment horizontal="right" vertical="center"/>
    </xf>
    <xf numFmtId="20" fontId="51" fillId="0" borderId="68" xfId="108" applyNumberFormat="1" applyFont="1" applyBorder="1" applyAlignment="1" applyProtection="1">
      <alignment horizontal="right" vertical="center"/>
    </xf>
    <xf numFmtId="38" fontId="51" fillId="0" borderId="71" xfId="117" applyFont="1" applyFill="1" applyBorder="1" applyAlignment="1" applyProtection="1">
      <alignment horizontal="right" vertical="center"/>
    </xf>
    <xf numFmtId="38" fontId="51" fillId="0" borderId="55" xfId="117" applyFont="1" applyFill="1" applyBorder="1" applyAlignment="1" applyProtection="1">
      <alignment horizontal="right" vertical="center"/>
    </xf>
    <xf numFmtId="20" fontId="51" fillId="0" borderId="56" xfId="108" applyNumberFormat="1" applyFont="1" applyBorder="1" applyAlignment="1" applyProtection="1">
      <alignment horizontal="right" vertical="center"/>
    </xf>
    <xf numFmtId="20" fontId="51" fillId="0" borderId="79" xfId="108" applyNumberFormat="1" applyFont="1" applyBorder="1" applyAlignment="1" applyProtection="1">
      <alignment horizontal="right" vertical="center"/>
    </xf>
    <xf numFmtId="20" fontId="51" fillId="0" borderId="57" xfId="108" applyNumberFormat="1" applyFont="1" applyBorder="1" applyAlignment="1" applyProtection="1">
      <alignment horizontal="right" vertical="center"/>
    </xf>
    <xf numFmtId="20" fontId="51" fillId="0" borderId="69" xfId="108" applyNumberFormat="1" applyFont="1" applyBorder="1" applyAlignment="1" applyProtection="1">
      <alignment horizontal="right" vertical="center"/>
    </xf>
    <xf numFmtId="38" fontId="51" fillId="0" borderId="72" xfId="117" applyFont="1" applyFill="1" applyBorder="1" applyAlignment="1" applyProtection="1">
      <alignment horizontal="right" vertical="center"/>
    </xf>
    <xf numFmtId="38" fontId="51" fillId="0" borderId="58" xfId="117" applyFont="1" applyFill="1" applyBorder="1" applyAlignment="1" applyProtection="1">
      <alignment horizontal="right" vertical="center"/>
    </xf>
    <xf numFmtId="0" fontId="51" fillId="0" borderId="80" xfId="108" applyFont="1" applyBorder="1" applyAlignment="1" applyProtection="1">
      <alignment horizontal="center" vertical="center" textRotation="255"/>
    </xf>
    <xf numFmtId="0" fontId="51" fillId="0" borderId="81" xfId="108" applyFont="1" applyBorder="1" applyAlignment="1" applyProtection="1">
      <alignment horizontal="center" vertical="center" textRotation="255"/>
    </xf>
    <xf numFmtId="0" fontId="51" fillId="0" borderId="82" xfId="108" applyFont="1" applyBorder="1" applyAlignment="1" applyProtection="1">
      <alignment horizontal="center" vertical="center" textRotation="255"/>
    </xf>
    <xf numFmtId="0" fontId="44" fillId="0" borderId="20" xfId="108" applyFont="1" applyBorder="1" applyAlignment="1" applyProtection="1">
      <alignment horizontal="left" vertical="top" wrapText="1"/>
      <protection locked="0"/>
    </xf>
    <xf numFmtId="0" fontId="44" fillId="0" borderId="21" xfId="108" applyFont="1" applyBorder="1" applyAlignment="1" applyProtection="1">
      <alignment horizontal="left" vertical="top" wrapText="1"/>
      <protection locked="0"/>
    </xf>
    <xf numFmtId="0" fontId="44" fillId="0" borderId="22" xfId="108" applyFont="1" applyBorder="1" applyAlignment="1" applyProtection="1">
      <alignment horizontal="left" vertical="top" wrapText="1"/>
      <protection locked="0"/>
    </xf>
    <xf numFmtId="0" fontId="44" fillId="0" borderId="59" xfId="108" applyFont="1" applyBorder="1" applyAlignment="1" applyProtection="1">
      <alignment horizontal="left" vertical="top" wrapText="1"/>
      <protection locked="0"/>
    </xf>
    <xf numFmtId="0" fontId="44" fillId="0" borderId="0" xfId="108" applyFont="1" applyBorder="1" applyAlignment="1" applyProtection="1">
      <alignment horizontal="left" vertical="top" wrapText="1"/>
      <protection locked="0"/>
    </xf>
    <xf numFmtId="0" fontId="44" fillId="0" borderId="37" xfId="108" applyFont="1" applyBorder="1" applyAlignment="1" applyProtection="1">
      <alignment horizontal="left" vertical="top" wrapText="1"/>
      <protection locked="0"/>
    </xf>
    <xf numFmtId="0" fontId="44" fillId="0" borderId="26" xfId="108" applyFont="1" applyBorder="1" applyAlignment="1" applyProtection="1">
      <alignment horizontal="left" vertical="top" wrapText="1"/>
      <protection locked="0"/>
    </xf>
    <xf numFmtId="0" fontId="44" fillId="0" borderId="27" xfId="108" applyFont="1" applyBorder="1" applyAlignment="1" applyProtection="1">
      <alignment horizontal="left" vertical="top" wrapText="1"/>
      <protection locked="0"/>
    </xf>
    <xf numFmtId="0" fontId="44" fillId="0" borderId="28" xfId="108" applyFont="1" applyBorder="1" applyAlignment="1" applyProtection="1">
      <alignment horizontal="left" vertical="top" wrapText="1"/>
      <protection locked="0"/>
    </xf>
    <xf numFmtId="38" fontId="51" fillId="0" borderId="52" xfId="117" applyFont="1" applyFill="1" applyBorder="1" applyAlignment="1" applyProtection="1">
      <alignment horizontal="right" vertical="center"/>
    </xf>
    <xf numFmtId="38" fontId="51" fillId="0" borderId="40" xfId="117" applyFont="1" applyFill="1" applyBorder="1" applyAlignment="1" applyProtection="1">
      <alignment horizontal="right" vertical="center"/>
    </xf>
    <xf numFmtId="20" fontId="42" fillId="41" borderId="48" xfId="108" applyNumberFormat="1" applyFont="1" applyFill="1" applyBorder="1" applyAlignment="1" applyProtection="1">
      <alignment horizontal="center" vertical="center"/>
      <protection locked="0"/>
    </xf>
    <xf numFmtId="20" fontId="42" fillId="41" borderId="77" xfId="108" applyNumberFormat="1" applyFont="1" applyFill="1" applyBorder="1" applyAlignment="1" applyProtection="1">
      <alignment horizontal="center" vertical="center"/>
      <protection locked="0"/>
    </xf>
    <xf numFmtId="20" fontId="42" fillId="41" borderId="49" xfId="108" applyNumberFormat="1" applyFont="1" applyFill="1" applyBorder="1" applyAlignment="1" applyProtection="1">
      <alignment horizontal="center" vertical="center"/>
      <protection locked="0"/>
    </xf>
    <xf numFmtId="20" fontId="51" fillId="0" borderId="38" xfId="108" applyNumberFormat="1" applyFont="1" applyBorder="1" applyAlignment="1" applyProtection="1">
      <alignment horizontal="right" vertical="center"/>
    </xf>
    <xf numFmtId="20" fontId="51" fillId="0" borderId="39" xfId="108" applyNumberFormat="1" applyFont="1" applyBorder="1" applyAlignment="1" applyProtection="1">
      <alignment horizontal="right" vertical="center"/>
    </xf>
    <xf numFmtId="0" fontId="44" fillId="0" borderId="0" xfId="108" applyFont="1" applyAlignment="1" applyProtection="1">
      <alignment horizontal="left" vertical="center"/>
    </xf>
    <xf numFmtId="0" fontId="42" fillId="0" borderId="0" xfId="108" applyFont="1" applyAlignment="1" applyProtection="1">
      <alignment horizontal="left" vertical="center"/>
    </xf>
    <xf numFmtId="0" fontId="49" fillId="0" borderId="19" xfId="108" applyFont="1" applyBorder="1" applyAlignment="1" applyProtection="1">
      <alignment horizontal="left" vertical="center"/>
    </xf>
    <xf numFmtId="0" fontId="50" fillId="40" borderId="29" xfId="108" applyFont="1" applyFill="1" applyBorder="1" applyAlignment="1" applyProtection="1">
      <alignment horizontal="center" vertical="center"/>
    </xf>
    <xf numFmtId="0" fontId="50" fillId="40" borderId="1" xfId="108" applyFont="1" applyFill="1" applyBorder="1" applyAlignment="1" applyProtection="1">
      <alignment horizontal="center" vertical="center"/>
    </xf>
    <xf numFmtId="0" fontId="50" fillId="40" borderId="30" xfId="108" applyFont="1" applyFill="1" applyBorder="1" applyAlignment="1" applyProtection="1">
      <alignment horizontal="center" vertical="center"/>
    </xf>
    <xf numFmtId="20" fontId="42" fillId="41" borderId="38" xfId="108" applyNumberFormat="1" applyFont="1" applyFill="1" applyBorder="1" applyAlignment="1" applyProtection="1">
      <alignment horizontal="center" vertical="center"/>
      <protection locked="0"/>
    </xf>
    <xf numFmtId="20" fontId="42" fillId="41" borderId="39" xfId="108" applyNumberFormat="1" applyFont="1" applyFill="1" applyBorder="1" applyAlignment="1" applyProtection="1">
      <alignment horizontal="center" vertical="center"/>
      <protection locked="0"/>
    </xf>
    <xf numFmtId="20" fontId="42" fillId="41" borderId="41" xfId="108" applyNumberFormat="1" applyFont="1" applyFill="1" applyBorder="1" applyAlignment="1" applyProtection="1">
      <alignment horizontal="center" vertical="center"/>
      <protection locked="0"/>
    </xf>
    <xf numFmtId="0" fontId="48" fillId="40" borderId="20" xfId="108" applyFont="1" applyFill="1" applyBorder="1" applyAlignment="1" applyProtection="1">
      <alignment horizontal="center" vertical="center"/>
    </xf>
    <xf numFmtId="0" fontId="48" fillId="40" borderId="21" xfId="108" applyFont="1" applyFill="1" applyBorder="1" applyAlignment="1" applyProtection="1">
      <alignment horizontal="center" vertical="center"/>
    </xf>
    <xf numFmtId="0" fontId="48" fillId="40" borderId="22" xfId="108" applyFont="1" applyFill="1" applyBorder="1" applyAlignment="1" applyProtection="1">
      <alignment horizontal="center" vertical="center"/>
    </xf>
    <xf numFmtId="5" fontId="41" fillId="0" borderId="23" xfId="108" applyNumberFormat="1" applyFont="1" applyFill="1" applyBorder="1" applyAlignment="1" applyProtection="1">
      <alignment horizontal="center" vertical="center"/>
    </xf>
    <xf numFmtId="5" fontId="41" fillId="0" borderId="24" xfId="108" applyNumberFormat="1" applyFont="1" applyFill="1" applyBorder="1" applyAlignment="1" applyProtection="1">
      <alignment horizontal="center" vertical="center"/>
    </xf>
    <xf numFmtId="0" fontId="41" fillId="0" borderId="24" xfId="108" applyFont="1" applyFill="1" applyBorder="1" applyAlignment="1" applyProtection="1">
      <alignment horizontal="center" vertical="center"/>
    </xf>
    <xf numFmtId="0" fontId="41" fillId="0" borderId="25" xfId="108" applyFont="1" applyFill="1" applyBorder="1" applyAlignment="1" applyProtection="1">
      <alignment horizontal="center" vertical="center"/>
    </xf>
    <xf numFmtId="0" fontId="41" fillId="0" borderId="26" xfId="108" applyFont="1" applyFill="1" applyBorder="1" applyAlignment="1" applyProtection="1">
      <alignment horizontal="center" vertical="center"/>
    </xf>
    <xf numFmtId="0" fontId="41" fillId="0" borderId="27" xfId="108" applyFont="1" applyFill="1" applyBorder="1" applyAlignment="1" applyProtection="1">
      <alignment horizontal="center" vertical="center"/>
    </xf>
    <xf numFmtId="0" fontId="41" fillId="0" borderId="28" xfId="108" applyFont="1" applyFill="1" applyBorder="1" applyAlignment="1" applyProtection="1">
      <alignment horizontal="center" vertical="center"/>
    </xf>
    <xf numFmtId="0" fontId="42" fillId="0" borderId="19" xfId="108" applyFont="1" applyFill="1" applyBorder="1" applyAlignment="1" applyProtection="1">
      <alignment horizontal="left" vertical="center"/>
      <protection locked="0"/>
    </xf>
    <xf numFmtId="0" fontId="47" fillId="0" borderId="0" xfId="108" applyFont="1" applyAlignment="1" applyProtection="1">
      <alignment horizontal="left" vertical="center"/>
    </xf>
    <xf numFmtId="0" fontId="44" fillId="0" borderId="0" xfId="108" applyFont="1" applyFill="1" applyBorder="1" applyAlignment="1" applyProtection="1">
      <alignment horizontal="left" vertical="center" wrapText="1"/>
      <protection locked="0"/>
    </xf>
    <xf numFmtId="0" fontId="44" fillId="0" borderId="19" xfId="108" applyFont="1" applyFill="1" applyBorder="1" applyAlignment="1" applyProtection="1">
      <alignment horizontal="left" vertical="center" wrapText="1"/>
      <protection locked="0"/>
    </xf>
    <xf numFmtId="0" fontId="42" fillId="0" borderId="0" xfId="108" applyFont="1" applyBorder="1" applyAlignment="1" applyProtection="1">
      <alignment horizontal="center" vertical="center"/>
    </xf>
    <xf numFmtId="0" fontId="42" fillId="0" borderId="19" xfId="108" applyFont="1" applyBorder="1" applyAlignment="1" applyProtection="1">
      <alignment horizontal="center" vertical="center"/>
    </xf>
    <xf numFmtId="0" fontId="53" fillId="0" borderId="13" xfId="108" applyFont="1" applyBorder="1" applyAlignment="1" applyProtection="1">
      <alignment horizontal="center" vertical="center"/>
    </xf>
    <xf numFmtId="0" fontId="53" fillId="0" borderId="14" xfId="108" applyFont="1" applyBorder="1" applyAlignment="1" applyProtection="1">
      <alignment horizontal="center" vertical="center"/>
    </xf>
    <xf numFmtId="0" fontId="53" fillId="0" borderId="15" xfId="108" applyFont="1" applyBorder="1" applyAlignment="1" applyProtection="1">
      <alignment horizontal="center" vertical="center"/>
    </xf>
    <xf numFmtId="0" fontId="53" fillId="0" borderId="16" xfId="108" applyFont="1" applyBorder="1" applyAlignment="1" applyProtection="1">
      <alignment horizontal="center" vertical="center"/>
    </xf>
    <xf numFmtId="0" fontId="53" fillId="0" borderId="17" xfId="108" applyFont="1" applyBorder="1" applyAlignment="1" applyProtection="1">
      <alignment horizontal="center" vertical="center"/>
    </xf>
    <xf numFmtId="0" fontId="53" fillId="0" borderId="18" xfId="108" applyFont="1" applyBorder="1" applyAlignment="1" applyProtection="1">
      <alignment horizontal="center" vertical="center"/>
    </xf>
    <xf numFmtId="58" fontId="42" fillId="0" borderId="19" xfId="108" applyNumberFormat="1" applyFont="1" applyBorder="1" applyAlignment="1" applyProtection="1">
      <alignment horizontal="left" vertical="center"/>
      <protection locked="0"/>
    </xf>
    <xf numFmtId="0" fontId="42" fillId="0" borderId="2" xfId="108" applyFont="1" applyBorder="1" applyAlignment="1" applyProtection="1">
      <alignment horizontal="left" vertical="center"/>
      <protection locked="0"/>
    </xf>
    <xf numFmtId="0" fontId="61" fillId="0" borderId="0" xfId="108" applyFont="1" applyAlignment="1" applyProtection="1">
      <alignment horizontal="center" wrapText="1"/>
      <protection locked="0"/>
    </xf>
    <xf numFmtId="0" fontId="61" fillId="0" borderId="0" xfId="108" applyFont="1" applyAlignment="1" applyProtection="1">
      <alignment horizontal="center"/>
      <protection locked="0"/>
    </xf>
    <xf numFmtId="0" fontId="42" fillId="0" borderId="87" xfId="108" applyFont="1" applyBorder="1" applyAlignment="1">
      <alignment horizontal="center" vertical="top"/>
    </xf>
    <xf numFmtId="0" fontId="42" fillId="0" borderId="88" xfId="108" applyFont="1" applyBorder="1" applyAlignment="1">
      <alignment horizontal="center" vertical="top"/>
    </xf>
    <xf numFmtId="0" fontId="42" fillId="0" borderId="86" xfId="108" applyFont="1" applyBorder="1" applyAlignment="1">
      <alignment horizontal="center" vertical="top"/>
    </xf>
    <xf numFmtId="0" fontId="42" fillId="0" borderId="36" xfId="108" applyFont="1" applyBorder="1" applyAlignment="1">
      <alignment horizontal="center" vertical="top"/>
    </xf>
    <xf numFmtId="0" fontId="42" fillId="0" borderId="24" xfId="108" applyFont="1" applyBorder="1" applyAlignment="1" applyProtection="1">
      <alignment horizontal="center"/>
      <protection locked="0"/>
    </xf>
    <xf numFmtId="0" fontId="42" fillId="0" borderId="33" xfId="108" applyFont="1" applyBorder="1" applyAlignment="1" applyProtection="1">
      <alignment horizontal="center"/>
      <protection locked="0"/>
    </xf>
    <xf numFmtId="0" fontId="42" fillId="0" borderId="0" xfId="108" applyFont="1" applyBorder="1" applyAlignment="1" applyProtection="1">
      <alignment horizontal="center"/>
      <protection locked="0"/>
    </xf>
    <xf numFmtId="0" fontId="42" fillId="0" borderId="34" xfId="108" applyFont="1" applyBorder="1" applyAlignment="1" applyProtection="1">
      <alignment horizontal="center"/>
      <protection locked="0"/>
    </xf>
    <xf numFmtId="0" fontId="42" fillId="0" borderId="19" xfId="108" applyFont="1" applyBorder="1" applyAlignment="1" applyProtection="1">
      <alignment horizontal="center"/>
      <protection locked="0"/>
    </xf>
    <xf numFmtId="0" fontId="42" fillId="0" borderId="35" xfId="108" applyFont="1" applyBorder="1" applyAlignment="1" applyProtection="1">
      <alignment horizontal="center"/>
      <protection locked="0"/>
    </xf>
    <xf numFmtId="0" fontId="51" fillId="0" borderId="91" xfId="108" applyFont="1" applyBorder="1" applyAlignment="1">
      <alignment horizontal="center" vertical="center" textRotation="255"/>
    </xf>
    <xf numFmtId="0" fontId="51" fillId="0" borderId="92" xfId="108" applyFont="1" applyBorder="1" applyAlignment="1">
      <alignment horizontal="center" vertical="center" textRotation="255"/>
    </xf>
    <xf numFmtId="0" fontId="51" fillId="0" borderId="93" xfId="108" applyFont="1" applyBorder="1" applyAlignment="1">
      <alignment horizontal="center" vertical="center" textRotation="255"/>
    </xf>
    <xf numFmtId="0" fontId="47" fillId="0" borderId="64" xfId="108" applyFont="1" applyBorder="1" applyAlignment="1">
      <alignment horizontal="left" vertical="center"/>
    </xf>
    <xf numFmtId="0" fontId="47" fillId="0" borderId="36" xfId="108" applyFont="1" applyBorder="1" applyAlignment="1">
      <alignment horizontal="left" vertical="center"/>
    </xf>
    <xf numFmtId="0" fontId="47" fillId="0" borderId="60" xfId="108" applyFont="1" applyBorder="1" applyAlignment="1">
      <alignment horizontal="left" vertical="center"/>
    </xf>
    <xf numFmtId="0" fontId="42" fillId="0" borderId="59" xfId="108" applyFont="1" applyBorder="1" applyAlignment="1" applyProtection="1">
      <alignment horizontal="center" vertical="top"/>
      <protection locked="0"/>
    </xf>
    <xf numFmtId="0" fontId="42" fillId="0" borderId="0" xfId="108" applyFont="1" applyBorder="1" applyAlignment="1" applyProtection="1">
      <alignment horizontal="center" vertical="top"/>
      <protection locked="0"/>
    </xf>
    <xf numFmtId="0" fontId="42" fillId="0" borderId="37" xfId="108" applyFont="1" applyBorder="1" applyAlignment="1" applyProtection="1">
      <alignment horizontal="center" vertical="top"/>
      <protection locked="0"/>
    </xf>
    <xf numFmtId="0" fontId="42" fillId="0" borderId="26" xfId="108" applyFont="1" applyBorder="1" applyAlignment="1" applyProtection="1">
      <alignment horizontal="center" vertical="top"/>
      <protection locked="0"/>
    </xf>
    <xf numFmtId="0" fontId="42" fillId="0" borderId="27" xfId="108" applyFont="1" applyBorder="1" applyAlignment="1" applyProtection="1">
      <alignment horizontal="center" vertical="top"/>
      <protection locked="0"/>
    </xf>
    <xf numFmtId="0" fontId="42" fillId="0" borderId="28" xfId="108" applyFont="1" applyBorder="1" applyAlignment="1" applyProtection="1">
      <alignment horizontal="center" vertical="top"/>
      <protection locked="0"/>
    </xf>
    <xf numFmtId="0" fontId="44" fillId="0" borderId="83" xfId="108" applyFont="1" applyBorder="1" applyAlignment="1">
      <alignment horizontal="left" vertical="center"/>
    </xf>
    <xf numFmtId="0" fontId="44" fillId="0" borderId="14" xfId="108" applyFont="1" applyBorder="1" applyAlignment="1">
      <alignment horizontal="left" vertical="center"/>
    </xf>
    <xf numFmtId="0" fontId="44" fillId="0" borderId="84" xfId="108" applyFont="1" applyBorder="1" applyAlignment="1">
      <alignment horizontal="left" vertical="center"/>
    </xf>
    <xf numFmtId="0" fontId="42" fillId="0" borderId="85" xfId="108" applyFont="1" applyBorder="1" applyAlignment="1">
      <alignment horizontal="center" vertical="top"/>
    </xf>
    <xf numFmtId="0" fontId="42" fillId="0" borderId="74" xfId="108" applyFont="1" applyBorder="1" applyAlignment="1">
      <alignment horizontal="center" vertical="top"/>
    </xf>
    <xf numFmtId="0" fontId="58" fillId="0" borderId="61" xfId="108" applyFont="1" applyBorder="1" applyAlignment="1">
      <alignment horizontal="center" vertical="center"/>
    </xf>
    <xf numFmtId="0" fontId="58" fillId="0" borderId="62" xfId="108" applyFont="1" applyBorder="1" applyAlignment="1">
      <alignment horizontal="center" vertical="center"/>
    </xf>
    <xf numFmtId="0" fontId="58" fillId="0" borderId="63" xfId="108" applyFont="1" applyBorder="1" applyAlignment="1">
      <alignment horizontal="center" vertical="center"/>
    </xf>
    <xf numFmtId="0" fontId="53" fillId="0" borderId="13" xfId="108" applyFont="1" applyBorder="1" applyAlignment="1">
      <alignment horizontal="center" vertical="center"/>
    </xf>
    <xf numFmtId="0" fontId="53" fillId="0" borderId="14" xfId="108" applyFont="1" applyBorder="1" applyAlignment="1">
      <alignment horizontal="center" vertical="center"/>
    </xf>
    <xf numFmtId="0" fontId="53" fillId="0" borderId="15" xfId="108" applyFont="1" applyBorder="1" applyAlignment="1">
      <alignment horizontal="center" vertical="center"/>
    </xf>
    <xf numFmtId="0" fontId="53" fillId="0" borderId="16" xfId="108" applyFont="1" applyBorder="1" applyAlignment="1">
      <alignment horizontal="center" vertical="center"/>
    </xf>
    <xf numFmtId="0" fontId="53" fillId="0" borderId="17" xfId="108" applyFont="1" applyBorder="1" applyAlignment="1">
      <alignment horizontal="center" vertical="center"/>
    </xf>
    <xf numFmtId="0" fontId="53" fillId="0" borderId="18" xfId="108" applyFont="1" applyBorder="1" applyAlignment="1">
      <alignment horizontal="center" vertical="center"/>
    </xf>
    <xf numFmtId="0" fontId="43" fillId="0" borderId="0" xfId="108" applyFont="1" applyAlignment="1">
      <alignment horizontal="center"/>
    </xf>
    <xf numFmtId="0" fontId="54" fillId="0" borderId="0" xfId="108" applyFont="1" applyFill="1" applyBorder="1" applyAlignment="1" applyProtection="1">
      <alignment horizontal="left" vertical="top" wrapText="1" shrinkToFit="1"/>
      <protection locked="0"/>
    </xf>
    <xf numFmtId="0" fontId="54" fillId="0" borderId="0" xfId="108" applyFont="1" applyFill="1" applyBorder="1" applyAlignment="1" applyProtection="1">
      <alignment horizontal="left" vertical="top" shrinkToFit="1"/>
      <protection locked="0"/>
    </xf>
    <xf numFmtId="0" fontId="54" fillId="0" borderId="19" xfId="108" applyFont="1" applyFill="1" applyBorder="1" applyAlignment="1" applyProtection="1">
      <alignment horizontal="left" vertical="top" shrinkToFit="1"/>
      <protection locked="0"/>
    </xf>
    <xf numFmtId="0" fontId="42" fillId="0" borderId="0" xfId="108" applyFont="1" applyAlignment="1">
      <alignment horizontal="left" vertical="top"/>
    </xf>
    <xf numFmtId="0" fontId="42" fillId="0" borderId="0" xfId="108" applyFont="1" applyAlignment="1">
      <alignment horizontal="left" vertical="center"/>
    </xf>
    <xf numFmtId="0" fontId="57" fillId="0" borderId="0" xfId="108" applyFont="1" applyAlignment="1">
      <alignment horizontal="left" vertical="center"/>
    </xf>
    <xf numFmtId="0" fontId="51" fillId="0" borderId="0" xfId="108" applyFont="1" applyAlignment="1">
      <alignment horizontal="left" vertical="center"/>
    </xf>
    <xf numFmtId="0" fontId="55" fillId="0" borderId="24" xfId="108" applyFont="1" applyFill="1" applyBorder="1" applyAlignment="1">
      <alignment horizontal="left" vertical="top" wrapText="1" shrinkToFit="1"/>
    </xf>
    <xf numFmtId="0" fontId="55" fillId="0" borderId="33" xfId="108" applyFont="1" applyFill="1" applyBorder="1" applyAlignment="1">
      <alignment horizontal="left" vertical="top" wrapText="1" shrinkToFit="1"/>
    </xf>
    <xf numFmtId="0" fontId="55" fillId="0" borderId="0" xfId="108" applyFont="1" applyFill="1" applyBorder="1" applyAlignment="1">
      <alignment horizontal="left" vertical="top" wrapText="1" shrinkToFit="1"/>
    </xf>
    <xf numFmtId="0" fontId="55" fillId="0" borderId="34" xfId="108" applyFont="1" applyFill="1" applyBorder="1" applyAlignment="1">
      <alignment horizontal="left" vertical="top" wrapText="1" shrinkToFit="1"/>
    </xf>
    <xf numFmtId="0" fontId="55" fillId="0" borderId="19" xfId="108" applyFont="1" applyFill="1" applyBorder="1" applyAlignment="1">
      <alignment horizontal="left" vertical="top" wrapText="1" shrinkToFit="1"/>
    </xf>
    <xf numFmtId="0" fontId="55" fillId="0" borderId="35" xfId="108" applyFont="1" applyFill="1" applyBorder="1" applyAlignment="1">
      <alignment horizontal="left" vertical="top" wrapText="1" shrinkToFit="1"/>
    </xf>
    <xf numFmtId="0" fontId="58" fillId="0" borderId="0" xfId="108" applyFont="1" applyBorder="1" applyAlignment="1">
      <alignment horizontal="center" vertical="center"/>
    </xf>
    <xf numFmtId="0" fontId="47" fillId="0" borderId="89" xfId="108" applyFont="1" applyBorder="1" applyAlignment="1">
      <alignment horizontal="left" vertical="center"/>
    </xf>
    <xf numFmtId="0" fontId="47" fillId="0" borderId="88" xfId="108" applyFont="1" applyBorder="1" applyAlignment="1">
      <alignment horizontal="left" vertical="center"/>
    </xf>
    <xf numFmtId="0" fontId="47" fillId="0" borderId="90" xfId="108" applyFont="1" applyBorder="1" applyAlignment="1">
      <alignment horizontal="left" vertical="center"/>
    </xf>
    <xf numFmtId="0" fontId="47" fillId="0" borderId="73" xfId="108" applyFont="1" applyBorder="1" applyAlignment="1">
      <alignment horizontal="left" vertical="center"/>
    </xf>
    <xf numFmtId="0" fontId="47" fillId="0" borderId="74" xfId="108" applyFont="1" applyBorder="1" applyAlignment="1">
      <alignment horizontal="left" vertical="center"/>
    </xf>
    <xf numFmtId="0" fontId="47" fillId="0" borderId="75" xfId="108" applyFont="1" applyBorder="1" applyAlignment="1">
      <alignment horizontal="left" vertical="center"/>
    </xf>
    <xf numFmtId="0" fontId="42" fillId="0" borderId="19" xfId="108" applyFont="1" applyFill="1" applyBorder="1" applyAlignment="1">
      <alignment horizontal="left" vertical="center"/>
    </xf>
    <xf numFmtId="0" fontId="59" fillId="0" borderId="0" xfId="108" applyFont="1" applyAlignment="1" applyProtection="1">
      <alignment horizontal="left" vertical="top"/>
    </xf>
    <xf numFmtId="0" fontId="59" fillId="0" borderId="0" xfId="108" applyFont="1" applyAlignment="1" applyProtection="1">
      <alignment horizontal="left" vertical="center"/>
    </xf>
    <xf numFmtId="58" fontId="42" fillId="0" borderId="0" xfId="108" applyNumberFormat="1" applyFont="1" applyBorder="1" applyAlignment="1">
      <alignment horizontal="left" vertical="center"/>
    </xf>
    <xf numFmtId="0" fontId="42" fillId="0" borderId="17" xfId="108" applyFont="1" applyBorder="1" applyAlignment="1" applyProtection="1">
      <alignment horizontal="left" vertical="top"/>
    </xf>
    <xf numFmtId="0" fontId="43" fillId="0" borderId="0" xfId="108" applyFont="1" applyBorder="1" applyAlignment="1">
      <alignment horizontal="center"/>
    </xf>
    <xf numFmtId="0" fontId="43" fillId="0" borderId="19" xfId="108" applyFont="1" applyBorder="1" applyAlignment="1">
      <alignment horizontal="center"/>
    </xf>
    <xf numFmtId="0" fontId="48" fillId="0" borderId="0" xfId="108" applyFont="1" applyFill="1" applyBorder="1" applyAlignment="1">
      <alignment horizontal="center" vertical="center"/>
    </xf>
    <xf numFmtId="5" fontId="41" fillId="0" borderId="0" xfId="108" applyNumberFormat="1" applyFont="1" applyFill="1" applyBorder="1" applyAlignment="1" applyProtection="1">
      <alignment horizontal="center" vertical="center"/>
    </xf>
    <xf numFmtId="0" fontId="41" fillId="0" borderId="0" xfId="108" applyFont="1" applyFill="1" applyBorder="1" applyAlignment="1" applyProtection="1">
      <alignment horizontal="center" vertical="center"/>
    </xf>
  </cellXfs>
  <cellStyles count="11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bP" xfId="19" xr:uid="{00000000-0005-0000-0000-000012000000}"/>
    <cellStyle name="Calc Currency (0)" xfId="20" xr:uid="{00000000-0005-0000-0000-000013000000}"/>
    <cellStyle name="Comma [0]" xfId="21" xr:uid="{00000000-0005-0000-0000-000014000000}"/>
    <cellStyle name="Comma_laroux" xfId="22" xr:uid="{00000000-0005-0000-0000-000015000000}"/>
    <cellStyle name="Currency [0]" xfId="23" xr:uid="{00000000-0005-0000-0000-000016000000}"/>
    <cellStyle name="Currency_laroux" xfId="24" xr:uid="{00000000-0005-0000-0000-000017000000}"/>
    <cellStyle name="entry" xfId="25" xr:uid="{00000000-0005-0000-0000-000018000000}"/>
    <cellStyle name="Grey" xfId="26" xr:uid="{00000000-0005-0000-0000-000019000000}"/>
    <cellStyle name="Header1" xfId="27" xr:uid="{00000000-0005-0000-0000-00001A000000}"/>
    <cellStyle name="Header2" xfId="28" xr:uid="{00000000-0005-0000-0000-00001B000000}"/>
    <cellStyle name="Input [yellow]" xfId="29" xr:uid="{00000000-0005-0000-0000-00001C000000}"/>
    <cellStyle name="Normal - Style1" xfId="30" xr:uid="{00000000-0005-0000-0000-00001D000000}"/>
    <cellStyle name="Normal - スタイル1" xfId="31" xr:uid="{00000000-0005-0000-0000-00001E000000}"/>
    <cellStyle name="Normal - スタイル2" xfId="32" xr:uid="{00000000-0005-0000-0000-00001F000000}"/>
    <cellStyle name="Normal - スタイル3" xfId="33" xr:uid="{00000000-0005-0000-0000-000020000000}"/>
    <cellStyle name="Normal - スタイル4" xfId="34" xr:uid="{00000000-0005-0000-0000-000021000000}"/>
    <cellStyle name="Normal - スタイル5" xfId="35" xr:uid="{00000000-0005-0000-0000-000022000000}"/>
    <cellStyle name="Normal - スタイル6" xfId="36" xr:uid="{00000000-0005-0000-0000-000023000000}"/>
    <cellStyle name="Normal - スタイル7" xfId="37" xr:uid="{00000000-0005-0000-0000-000024000000}"/>
    <cellStyle name="Normal - スタイル8" xfId="38" xr:uid="{00000000-0005-0000-0000-000025000000}"/>
    <cellStyle name="Normal_#10-Headcount" xfId="39" xr:uid="{00000000-0005-0000-0000-000026000000}"/>
    <cellStyle name="Percent [2]" xfId="40" xr:uid="{00000000-0005-0000-0000-000027000000}"/>
    <cellStyle name="price" xfId="41" xr:uid="{00000000-0005-0000-0000-000028000000}"/>
    <cellStyle name="revised" xfId="42" xr:uid="{00000000-0005-0000-0000-000029000000}"/>
    <cellStyle name="section" xfId="43" xr:uid="{00000000-0005-0000-0000-00002A000000}"/>
    <cellStyle name="title" xfId="44" xr:uid="{00000000-0005-0000-0000-00002B000000}"/>
    <cellStyle name="アクセント 1" xfId="45" builtinId="29" customBuiltin="1"/>
    <cellStyle name="アクセント 1 - 20%" xfId="46" xr:uid="{00000000-0005-0000-0000-00002D000000}"/>
    <cellStyle name="アクセント 1 - 40%" xfId="47" xr:uid="{00000000-0005-0000-0000-00002E000000}"/>
    <cellStyle name="アクセント 1 - 60%" xfId="48" xr:uid="{00000000-0005-0000-0000-00002F000000}"/>
    <cellStyle name="アクセント 2" xfId="49" builtinId="33" customBuiltin="1"/>
    <cellStyle name="アクセント 2 - 20%" xfId="50" xr:uid="{00000000-0005-0000-0000-000031000000}"/>
    <cellStyle name="アクセント 2 - 40%" xfId="51" xr:uid="{00000000-0005-0000-0000-000032000000}"/>
    <cellStyle name="アクセント 2 - 60%" xfId="52" xr:uid="{00000000-0005-0000-0000-000033000000}"/>
    <cellStyle name="アクセント 3" xfId="53" builtinId="37" customBuiltin="1"/>
    <cellStyle name="アクセント 3 - 20%" xfId="54" xr:uid="{00000000-0005-0000-0000-000035000000}"/>
    <cellStyle name="アクセント 3 - 40%" xfId="55" xr:uid="{00000000-0005-0000-0000-000036000000}"/>
    <cellStyle name="アクセント 3 - 60%" xfId="56" xr:uid="{00000000-0005-0000-0000-000037000000}"/>
    <cellStyle name="アクセント 4" xfId="57" builtinId="41" customBuiltin="1"/>
    <cellStyle name="アクセント 4 - 20%" xfId="58" xr:uid="{00000000-0005-0000-0000-000039000000}"/>
    <cellStyle name="アクセント 4 - 40%" xfId="59" xr:uid="{00000000-0005-0000-0000-00003A000000}"/>
    <cellStyle name="アクセント 4 - 60%" xfId="60" xr:uid="{00000000-0005-0000-0000-00003B000000}"/>
    <cellStyle name="アクセント 5" xfId="61" builtinId="45" customBuiltin="1"/>
    <cellStyle name="アクセント 5 - 20%" xfId="62" xr:uid="{00000000-0005-0000-0000-00003D000000}"/>
    <cellStyle name="アクセント 5 - 40%" xfId="63" xr:uid="{00000000-0005-0000-0000-00003E000000}"/>
    <cellStyle name="アクセント 5 - 60%" xfId="64" xr:uid="{00000000-0005-0000-0000-00003F000000}"/>
    <cellStyle name="アクセント 6" xfId="65" builtinId="49" customBuiltin="1"/>
    <cellStyle name="アクセント 6 - 20%" xfId="66" xr:uid="{00000000-0005-0000-0000-000041000000}"/>
    <cellStyle name="アクセント 6 - 40%" xfId="67" xr:uid="{00000000-0005-0000-0000-000042000000}"/>
    <cellStyle name="アクセント 6 - 60%" xfId="68" xr:uid="{00000000-0005-0000-0000-000043000000}"/>
    <cellStyle name="タイトル" xfId="69" builtinId="15" customBuiltin="1"/>
    <cellStyle name="チェック セル" xfId="70" builtinId="23" customBuiltin="1"/>
    <cellStyle name="どちらでもない" xfId="71" builtinId="28" customBuiltin="1"/>
    <cellStyle name="パーセント [0.0]" xfId="72" xr:uid="{00000000-0005-0000-0000-000047000000}"/>
    <cellStyle name="パーセント()" xfId="73" xr:uid="{00000000-0005-0000-0000-000048000000}"/>
    <cellStyle name="パーセント(0.00)" xfId="74" xr:uid="{00000000-0005-0000-0000-000049000000}"/>
    <cellStyle name="パーセント[0.00]" xfId="75" xr:uid="{00000000-0005-0000-0000-00004A000000}"/>
    <cellStyle name="メモ" xfId="76" builtinId="10" customBuiltin="1"/>
    <cellStyle name="メモ 2" xfId="77" xr:uid="{00000000-0005-0000-0000-00004C000000}"/>
    <cellStyle name="メモ 3" xfId="78" xr:uid="{00000000-0005-0000-0000-00004D000000}"/>
    <cellStyle name="リンク セル" xfId="79" builtinId="24" customBuiltin="1"/>
    <cellStyle name="悪い" xfId="80" builtinId="27" customBuiltin="1"/>
    <cellStyle name="強調 1" xfId="81" xr:uid="{00000000-0005-0000-0000-000050000000}"/>
    <cellStyle name="強調 2" xfId="82" xr:uid="{00000000-0005-0000-0000-000051000000}"/>
    <cellStyle name="強調 3" xfId="83" xr:uid="{00000000-0005-0000-0000-000052000000}"/>
    <cellStyle name="計算" xfId="84" builtinId="22" customBuiltin="1"/>
    <cellStyle name="警告文" xfId="85" builtinId="11" customBuiltin="1"/>
    <cellStyle name="桁区切り" xfId="117" builtinId="6"/>
    <cellStyle name="桁区切り 2" xfId="86" xr:uid="{00000000-0005-0000-0000-000056000000}"/>
    <cellStyle name="見出し" xfId="87" xr:uid="{00000000-0005-0000-0000-000057000000}"/>
    <cellStyle name="見出し 1" xfId="88" builtinId="16" customBuiltin="1"/>
    <cellStyle name="見出し 2" xfId="89" builtinId="17" customBuiltin="1"/>
    <cellStyle name="見出し 3" xfId="90" builtinId="18" customBuiltin="1"/>
    <cellStyle name="見出し 4" xfId="91" builtinId="19" customBuiltin="1"/>
    <cellStyle name="見出し１" xfId="92" xr:uid="{00000000-0005-0000-0000-00005C000000}"/>
    <cellStyle name="見積" xfId="93" xr:uid="{00000000-0005-0000-0000-00005D000000}"/>
    <cellStyle name="集計" xfId="94" builtinId="25" customBuiltin="1"/>
    <cellStyle name="出力" xfId="95" builtinId="21" customBuiltin="1"/>
    <cellStyle name="折り返し" xfId="96" xr:uid="{00000000-0005-0000-0000-000060000000}"/>
    <cellStyle name="説明文" xfId="97" builtinId="53" customBuiltin="1"/>
    <cellStyle name="通貨 2" xfId="98" xr:uid="{00000000-0005-0000-0000-000062000000}"/>
    <cellStyle name="入力" xfId="99" builtinId="20" customBuiltin="1"/>
    <cellStyle name="入力範囲" xfId="100" xr:uid="{00000000-0005-0000-0000-000064000000}"/>
    <cellStyle name="標準" xfId="0" builtinId="0"/>
    <cellStyle name="標準 2" xfId="101" xr:uid="{00000000-0005-0000-0000-000066000000}"/>
    <cellStyle name="標準 2 2" xfId="102" xr:uid="{00000000-0005-0000-0000-000067000000}"/>
    <cellStyle name="標準 2 3" xfId="103" xr:uid="{00000000-0005-0000-0000-000068000000}"/>
    <cellStyle name="標準 2 4" xfId="104" xr:uid="{00000000-0005-0000-0000-000069000000}"/>
    <cellStyle name="標準 2_★管理物件担当データ (2)" xfId="105" xr:uid="{00000000-0005-0000-0000-00006A000000}"/>
    <cellStyle name="標準 3" xfId="106" xr:uid="{00000000-0005-0000-0000-00006B000000}"/>
    <cellStyle name="標準 4" xfId="107" xr:uid="{00000000-0005-0000-0000-00006C000000}"/>
    <cellStyle name="標準_新見積書20161101-1130" xfId="108" xr:uid="{00000000-0005-0000-0000-00006D000000}"/>
    <cellStyle name="不良" xfId="109" xr:uid="{00000000-0005-0000-0000-00006E000000}"/>
    <cellStyle name="普通" xfId="110" xr:uid="{00000000-0005-0000-0000-00006F000000}"/>
    <cellStyle name="未定義" xfId="111" xr:uid="{00000000-0005-0000-0000-000070000000}"/>
    <cellStyle name="良" xfId="112" xr:uid="{00000000-0005-0000-0000-000071000000}"/>
    <cellStyle name="良_20120901-20120930" xfId="113" xr:uid="{00000000-0005-0000-0000-000072000000}"/>
    <cellStyle name="良_20121001-20121031" xfId="114" xr:uid="{00000000-0005-0000-0000-000073000000}"/>
    <cellStyle name="良_20121101-20121130" xfId="115" xr:uid="{00000000-0005-0000-0000-000074000000}"/>
    <cellStyle name="良い" xfId="11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10</xdr:col>
      <xdr:colOff>703169</xdr:colOff>
      <xdr:row>12</xdr:row>
      <xdr:rowOff>45383</xdr:rowOff>
    </xdr:from>
    <xdr:ext cx="847725" cy="857250"/>
    <xdr:pic>
      <xdr:nvPicPr>
        <xdr:cNvPr id="8" name="図 7">
          <a:extLst>
            <a:ext uri="{FF2B5EF4-FFF2-40B4-BE49-F238E27FC236}">
              <a16:creationId xmlns:a16="http://schemas.microsoft.com/office/drawing/2014/main" id="{D748E980-E816-46F0-B2DA-57994FA64458}"/>
            </a:ext>
          </a:extLst>
        </xdr:cNvPr>
        <xdr:cNvPicPr>
          <a:picLocks noChangeAspect="1"/>
        </xdr:cNvPicPr>
      </xdr:nvPicPr>
      <xdr:blipFill>
        <a:blip xmlns:r="http://schemas.openxmlformats.org/officeDocument/2006/relationships" r:embed="rId1"/>
        <a:stretch>
          <a:fillRect/>
        </a:stretch>
      </xdr:blipFill>
      <xdr:spPr>
        <a:xfrm>
          <a:off x="8751794" y="2245658"/>
          <a:ext cx="847725" cy="857250"/>
        </a:xfrm>
        <a:prstGeom prst="rect">
          <a:avLst/>
        </a:prstGeom>
      </xdr:spPr>
    </xdr:pic>
    <xdr:clientData/>
  </xdr:oneCellAnchor>
  <xdr:twoCellAnchor editAs="oneCell">
    <xdr:from>
      <xdr:col>6</xdr:col>
      <xdr:colOff>66675</xdr:colOff>
      <xdr:row>8</xdr:row>
      <xdr:rowOff>26696</xdr:rowOff>
    </xdr:from>
    <xdr:to>
      <xdr:col>10</xdr:col>
      <xdr:colOff>1493267</xdr:colOff>
      <xdr:row>9</xdr:row>
      <xdr:rowOff>6294</xdr:rowOff>
    </xdr:to>
    <xdr:pic>
      <xdr:nvPicPr>
        <xdr:cNvPr id="5" name="図 4">
          <a:extLst>
            <a:ext uri="{FF2B5EF4-FFF2-40B4-BE49-F238E27FC236}">
              <a16:creationId xmlns:a16="http://schemas.microsoft.com/office/drawing/2014/main" id="{CD7B87FF-DC96-41CF-942C-2A9DF25D83F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210300" y="1617371"/>
          <a:ext cx="3331592" cy="1986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47625</xdr:colOff>
      <xdr:row>6</xdr:row>
      <xdr:rowOff>66675</xdr:rowOff>
    </xdr:from>
    <xdr:to>
      <xdr:col>7</xdr:col>
      <xdr:colOff>123825</xdr:colOff>
      <xdr:row>10</xdr:row>
      <xdr:rowOff>171450</xdr:rowOff>
    </xdr:to>
    <xdr:pic>
      <xdr:nvPicPr>
        <xdr:cNvPr id="6" name="Picture 1">
          <a:extLst>
            <a:ext uri="{FF2B5EF4-FFF2-40B4-BE49-F238E27FC236}">
              <a16:creationId xmlns:a16="http://schemas.microsoft.com/office/drawing/2014/main" id="{CA859DB5-4B24-432A-85F1-FEF15875CA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72125" y="1219200"/>
          <a:ext cx="11620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171450</xdr:colOff>
      <xdr:row>6</xdr:row>
      <xdr:rowOff>190500</xdr:rowOff>
    </xdr:from>
    <xdr:to>
      <xdr:col>9</xdr:col>
      <xdr:colOff>9525</xdr:colOff>
      <xdr:row>10</xdr:row>
      <xdr:rowOff>66675</xdr:rowOff>
    </xdr:to>
    <xdr:pic>
      <xdr:nvPicPr>
        <xdr:cNvPr id="7" name="Picture 2">
          <a:extLst>
            <a:ext uri="{FF2B5EF4-FFF2-40B4-BE49-F238E27FC236}">
              <a16:creationId xmlns:a16="http://schemas.microsoft.com/office/drawing/2014/main" id="{DD566563-B0D2-41D5-AD30-4165AA6FCE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81800" y="1343025"/>
          <a:ext cx="24860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474569</xdr:colOff>
      <xdr:row>10</xdr:row>
      <xdr:rowOff>162484</xdr:rowOff>
    </xdr:from>
    <xdr:ext cx="847725" cy="857250"/>
    <xdr:pic>
      <xdr:nvPicPr>
        <xdr:cNvPr id="8" name="図 7">
          <a:extLst>
            <a:ext uri="{FF2B5EF4-FFF2-40B4-BE49-F238E27FC236}">
              <a16:creationId xmlns:a16="http://schemas.microsoft.com/office/drawing/2014/main" id="{4DDCCDE2-2C6F-416F-A8A5-567C7C21474C}"/>
            </a:ext>
          </a:extLst>
        </xdr:cNvPr>
        <xdr:cNvPicPr>
          <a:picLocks noChangeAspect="1"/>
        </xdr:cNvPicPr>
      </xdr:nvPicPr>
      <xdr:blipFill>
        <a:blip xmlns:r="http://schemas.openxmlformats.org/officeDocument/2006/relationships" r:embed="rId3"/>
        <a:stretch>
          <a:fillRect/>
        </a:stretch>
      </xdr:blipFill>
      <xdr:spPr>
        <a:xfrm>
          <a:off x="8206628" y="1944219"/>
          <a:ext cx="847725" cy="857250"/>
        </a:xfrm>
        <a:prstGeom prst="rect">
          <a:avLst/>
        </a:prstGeom>
      </xdr:spPr>
    </xdr:pic>
    <xdr:clientData/>
  </xdr:oneCellAnchor>
  <xdr:twoCellAnchor>
    <xdr:from>
      <xdr:col>1</xdr:col>
      <xdr:colOff>190499</xdr:colOff>
      <xdr:row>16</xdr:row>
      <xdr:rowOff>70660</xdr:rowOff>
    </xdr:from>
    <xdr:to>
      <xdr:col>1</xdr:col>
      <xdr:colOff>341586</xdr:colOff>
      <xdr:row>16</xdr:row>
      <xdr:rowOff>234521</xdr:rowOff>
    </xdr:to>
    <xdr:sp macro="" textlink="">
      <xdr:nvSpPr>
        <xdr:cNvPr id="9" name="正方形/長方形 8">
          <a:extLst>
            <a:ext uri="{FF2B5EF4-FFF2-40B4-BE49-F238E27FC236}">
              <a16:creationId xmlns:a16="http://schemas.microsoft.com/office/drawing/2014/main" id="{A3159778-4B29-40B0-B053-9096270C2A75}"/>
            </a:ext>
          </a:extLst>
        </xdr:cNvPr>
        <xdr:cNvSpPr/>
      </xdr:nvSpPr>
      <xdr:spPr>
        <a:xfrm>
          <a:off x="289033" y="3328867"/>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17</xdr:row>
      <xdr:rowOff>60797</xdr:rowOff>
    </xdr:from>
    <xdr:to>
      <xdr:col>1</xdr:col>
      <xdr:colOff>341586</xdr:colOff>
      <xdr:row>17</xdr:row>
      <xdr:rowOff>224658</xdr:rowOff>
    </xdr:to>
    <xdr:sp macro="" textlink="">
      <xdr:nvSpPr>
        <xdr:cNvPr id="22" name="正方形/長方形 21">
          <a:extLst>
            <a:ext uri="{FF2B5EF4-FFF2-40B4-BE49-F238E27FC236}">
              <a16:creationId xmlns:a16="http://schemas.microsoft.com/office/drawing/2014/main" id="{C75711D5-FE6C-4A4D-B43B-A5898BB5440F}"/>
            </a:ext>
          </a:extLst>
        </xdr:cNvPr>
        <xdr:cNvSpPr/>
      </xdr:nvSpPr>
      <xdr:spPr>
        <a:xfrm>
          <a:off x="287776" y="3631659"/>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18</xdr:row>
      <xdr:rowOff>72981</xdr:rowOff>
    </xdr:from>
    <xdr:to>
      <xdr:col>1</xdr:col>
      <xdr:colOff>341586</xdr:colOff>
      <xdr:row>18</xdr:row>
      <xdr:rowOff>236842</xdr:rowOff>
    </xdr:to>
    <xdr:sp macro="" textlink="">
      <xdr:nvSpPr>
        <xdr:cNvPr id="24" name="正方形/長方形 23">
          <a:extLst>
            <a:ext uri="{FF2B5EF4-FFF2-40B4-BE49-F238E27FC236}">
              <a16:creationId xmlns:a16="http://schemas.microsoft.com/office/drawing/2014/main" id="{DBC9C258-5939-44D7-8C89-2EBA3E442E43}"/>
            </a:ext>
          </a:extLst>
        </xdr:cNvPr>
        <xdr:cNvSpPr/>
      </xdr:nvSpPr>
      <xdr:spPr>
        <a:xfrm>
          <a:off x="287776" y="3959992"/>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19</xdr:row>
      <xdr:rowOff>63118</xdr:rowOff>
    </xdr:from>
    <xdr:to>
      <xdr:col>1</xdr:col>
      <xdr:colOff>341586</xdr:colOff>
      <xdr:row>19</xdr:row>
      <xdr:rowOff>226979</xdr:rowOff>
    </xdr:to>
    <xdr:sp macro="" textlink="">
      <xdr:nvSpPr>
        <xdr:cNvPr id="25" name="正方形/長方形 24">
          <a:extLst>
            <a:ext uri="{FF2B5EF4-FFF2-40B4-BE49-F238E27FC236}">
              <a16:creationId xmlns:a16="http://schemas.microsoft.com/office/drawing/2014/main" id="{2488AAA9-8534-4FF4-843A-36A43522AD9B}"/>
            </a:ext>
          </a:extLst>
        </xdr:cNvPr>
        <xdr:cNvSpPr/>
      </xdr:nvSpPr>
      <xdr:spPr>
        <a:xfrm>
          <a:off x="287776" y="4266278"/>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20</xdr:row>
      <xdr:rowOff>63117</xdr:rowOff>
    </xdr:from>
    <xdr:to>
      <xdr:col>1</xdr:col>
      <xdr:colOff>341586</xdr:colOff>
      <xdr:row>20</xdr:row>
      <xdr:rowOff>226978</xdr:rowOff>
    </xdr:to>
    <xdr:sp macro="" textlink="">
      <xdr:nvSpPr>
        <xdr:cNvPr id="26" name="正方形/長方形 25">
          <a:extLst>
            <a:ext uri="{FF2B5EF4-FFF2-40B4-BE49-F238E27FC236}">
              <a16:creationId xmlns:a16="http://schemas.microsoft.com/office/drawing/2014/main" id="{77FFE2A1-9336-48A9-8086-FCC2DEB60C6E}"/>
            </a:ext>
          </a:extLst>
        </xdr:cNvPr>
        <xdr:cNvSpPr/>
      </xdr:nvSpPr>
      <xdr:spPr>
        <a:xfrm>
          <a:off x="287776" y="4582426"/>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21</xdr:row>
      <xdr:rowOff>53255</xdr:rowOff>
    </xdr:from>
    <xdr:to>
      <xdr:col>1</xdr:col>
      <xdr:colOff>341586</xdr:colOff>
      <xdr:row>21</xdr:row>
      <xdr:rowOff>217116</xdr:rowOff>
    </xdr:to>
    <xdr:sp macro="" textlink="">
      <xdr:nvSpPr>
        <xdr:cNvPr id="27" name="正方形/長方形 26">
          <a:extLst>
            <a:ext uri="{FF2B5EF4-FFF2-40B4-BE49-F238E27FC236}">
              <a16:creationId xmlns:a16="http://schemas.microsoft.com/office/drawing/2014/main" id="{D8612428-EBC8-42F2-AD16-8CB69D39F5EC}"/>
            </a:ext>
          </a:extLst>
        </xdr:cNvPr>
        <xdr:cNvSpPr/>
      </xdr:nvSpPr>
      <xdr:spPr>
        <a:xfrm>
          <a:off x="287776" y="4888712"/>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22</xdr:row>
      <xdr:rowOff>71224</xdr:rowOff>
    </xdr:from>
    <xdr:to>
      <xdr:col>1</xdr:col>
      <xdr:colOff>341586</xdr:colOff>
      <xdr:row>22</xdr:row>
      <xdr:rowOff>235085</xdr:rowOff>
    </xdr:to>
    <xdr:sp macro="" textlink="">
      <xdr:nvSpPr>
        <xdr:cNvPr id="28" name="正方形/長方形 27">
          <a:extLst>
            <a:ext uri="{FF2B5EF4-FFF2-40B4-BE49-F238E27FC236}">
              <a16:creationId xmlns:a16="http://schemas.microsoft.com/office/drawing/2014/main" id="{C295B56F-74BB-4FCD-9D1D-1B842BFBE345}"/>
            </a:ext>
          </a:extLst>
        </xdr:cNvPr>
        <xdr:cNvSpPr/>
      </xdr:nvSpPr>
      <xdr:spPr>
        <a:xfrm>
          <a:off x="287776" y="5222830"/>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23</xdr:row>
      <xdr:rowOff>61361</xdr:rowOff>
    </xdr:from>
    <xdr:to>
      <xdr:col>1</xdr:col>
      <xdr:colOff>341586</xdr:colOff>
      <xdr:row>23</xdr:row>
      <xdr:rowOff>225222</xdr:rowOff>
    </xdr:to>
    <xdr:sp macro="" textlink="">
      <xdr:nvSpPr>
        <xdr:cNvPr id="29" name="正方形/長方形 28">
          <a:extLst>
            <a:ext uri="{FF2B5EF4-FFF2-40B4-BE49-F238E27FC236}">
              <a16:creationId xmlns:a16="http://schemas.microsoft.com/office/drawing/2014/main" id="{EF03B354-E190-4834-8AD4-C32C5D117C45}"/>
            </a:ext>
          </a:extLst>
        </xdr:cNvPr>
        <xdr:cNvSpPr/>
      </xdr:nvSpPr>
      <xdr:spPr>
        <a:xfrm>
          <a:off x="287776" y="5529116"/>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24</xdr:row>
      <xdr:rowOff>86874</xdr:rowOff>
    </xdr:from>
    <xdr:to>
      <xdr:col>1</xdr:col>
      <xdr:colOff>341586</xdr:colOff>
      <xdr:row>24</xdr:row>
      <xdr:rowOff>250735</xdr:rowOff>
    </xdr:to>
    <xdr:sp macro="" textlink="">
      <xdr:nvSpPr>
        <xdr:cNvPr id="30" name="正方形/長方形 29">
          <a:extLst>
            <a:ext uri="{FF2B5EF4-FFF2-40B4-BE49-F238E27FC236}">
              <a16:creationId xmlns:a16="http://schemas.microsoft.com/office/drawing/2014/main" id="{C519CE18-961C-4089-A245-6F7973F0DEF4}"/>
            </a:ext>
          </a:extLst>
        </xdr:cNvPr>
        <xdr:cNvSpPr/>
      </xdr:nvSpPr>
      <xdr:spPr>
        <a:xfrm>
          <a:off x="287776" y="5870778"/>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25</xdr:row>
      <xdr:rowOff>77011</xdr:rowOff>
    </xdr:from>
    <xdr:to>
      <xdr:col>1</xdr:col>
      <xdr:colOff>341586</xdr:colOff>
      <xdr:row>25</xdr:row>
      <xdr:rowOff>240872</xdr:rowOff>
    </xdr:to>
    <xdr:sp macro="" textlink="">
      <xdr:nvSpPr>
        <xdr:cNvPr id="31" name="正方形/長方形 30">
          <a:extLst>
            <a:ext uri="{FF2B5EF4-FFF2-40B4-BE49-F238E27FC236}">
              <a16:creationId xmlns:a16="http://schemas.microsoft.com/office/drawing/2014/main" id="{89557BC8-3995-45C6-A8E0-1EA655549581}"/>
            </a:ext>
          </a:extLst>
        </xdr:cNvPr>
        <xdr:cNvSpPr/>
      </xdr:nvSpPr>
      <xdr:spPr>
        <a:xfrm>
          <a:off x="287776" y="6177064"/>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26</xdr:row>
      <xdr:rowOff>85117</xdr:rowOff>
    </xdr:from>
    <xdr:to>
      <xdr:col>1</xdr:col>
      <xdr:colOff>341586</xdr:colOff>
      <xdr:row>26</xdr:row>
      <xdr:rowOff>248978</xdr:rowOff>
    </xdr:to>
    <xdr:sp macro="" textlink="">
      <xdr:nvSpPr>
        <xdr:cNvPr id="32" name="正方形/長方形 31">
          <a:extLst>
            <a:ext uri="{FF2B5EF4-FFF2-40B4-BE49-F238E27FC236}">
              <a16:creationId xmlns:a16="http://schemas.microsoft.com/office/drawing/2014/main" id="{A1133534-AD8D-4864-AF7E-A5676C0A3513}"/>
            </a:ext>
          </a:extLst>
        </xdr:cNvPr>
        <xdr:cNvSpPr/>
      </xdr:nvSpPr>
      <xdr:spPr>
        <a:xfrm>
          <a:off x="287776" y="6501319"/>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27</xdr:row>
      <xdr:rowOff>75254</xdr:rowOff>
    </xdr:from>
    <xdr:to>
      <xdr:col>1</xdr:col>
      <xdr:colOff>341586</xdr:colOff>
      <xdr:row>27</xdr:row>
      <xdr:rowOff>239115</xdr:rowOff>
    </xdr:to>
    <xdr:sp macro="" textlink="">
      <xdr:nvSpPr>
        <xdr:cNvPr id="33" name="正方形/長方形 32">
          <a:extLst>
            <a:ext uri="{FF2B5EF4-FFF2-40B4-BE49-F238E27FC236}">
              <a16:creationId xmlns:a16="http://schemas.microsoft.com/office/drawing/2014/main" id="{E005DBFF-ED88-4BDF-AB08-FCF2C53EF2D4}"/>
            </a:ext>
          </a:extLst>
        </xdr:cNvPr>
        <xdr:cNvSpPr/>
      </xdr:nvSpPr>
      <xdr:spPr>
        <a:xfrm>
          <a:off x="287776" y="6807605"/>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28</xdr:row>
      <xdr:rowOff>68905</xdr:rowOff>
    </xdr:from>
    <xdr:to>
      <xdr:col>1</xdr:col>
      <xdr:colOff>341586</xdr:colOff>
      <xdr:row>28</xdr:row>
      <xdr:rowOff>232766</xdr:rowOff>
    </xdr:to>
    <xdr:sp macro="" textlink="">
      <xdr:nvSpPr>
        <xdr:cNvPr id="34" name="正方形/長方形 33">
          <a:extLst>
            <a:ext uri="{FF2B5EF4-FFF2-40B4-BE49-F238E27FC236}">
              <a16:creationId xmlns:a16="http://schemas.microsoft.com/office/drawing/2014/main" id="{A251E68C-FD88-4488-9BBF-A8EEF3424914}"/>
            </a:ext>
          </a:extLst>
        </xdr:cNvPr>
        <xdr:cNvSpPr/>
      </xdr:nvSpPr>
      <xdr:spPr>
        <a:xfrm>
          <a:off x="287776" y="7117405"/>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29</xdr:row>
      <xdr:rowOff>59042</xdr:rowOff>
    </xdr:from>
    <xdr:to>
      <xdr:col>1</xdr:col>
      <xdr:colOff>341586</xdr:colOff>
      <xdr:row>29</xdr:row>
      <xdr:rowOff>222903</xdr:rowOff>
    </xdr:to>
    <xdr:sp macro="" textlink="">
      <xdr:nvSpPr>
        <xdr:cNvPr id="35" name="正方形/長方形 34">
          <a:extLst>
            <a:ext uri="{FF2B5EF4-FFF2-40B4-BE49-F238E27FC236}">
              <a16:creationId xmlns:a16="http://schemas.microsoft.com/office/drawing/2014/main" id="{C039A87D-8402-4D12-B4F8-F50B419EE62B}"/>
            </a:ext>
          </a:extLst>
        </xdr:cNvPr>
        <xdr:cNvSpPr/>
      </xdr:nvSpPr>
      <xdr:spPr>
        <a:xfrm>
          <a:off x="287776" y="7423691"/>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573967</xdr:colOff>
      <xdr:row>0</xdr:row>
      <xdr:rowOff>100263</xdr:rowOff>
    </xdr:from>
    <xdr:to>
      <xdr:col>8</xdr:col>
      <xdr:colOff>665753</xdr:colOff>
      <xdr:row>3</xdr:row>
      <xdr:rowOff>68256</xdr:rowOff>
    </xdr:to>
    <xdr:pic>
      <xdr:nvPicPr>
        <xdr:cNvPr id="2" name="Picture 1">
          <a:extLst>
            <a:ext uri="{FF2B5EF4-FFF2-40B4-BE49-F238E27FC236}">
              <a16:creationId xmlns:a16="http://schemas.microsoft.com/office/drawing/2014/main" id="{FF6D761A-C70E-445F-AB67-B5FAC221A1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00849" y="100263"/>
          <a:ext cx="778588" cy="49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163435</xdr:colOff>
      <xdr:row>0</xdr:row>
      <xdr:rowOff>71802</xdr:rowOff>
    </xdr:from>
    <xdr:to>
      <xdr:col>7</xdr:col>
      <xdr:colOff>136921</xdr:colOff>
      <xdr:row>3</xdr:row>
      <xdr:rowOff>35091</xdr:rowOff>
    </xdr:to>
    <xdr:pic>
      <xdr:nvPicPr>
        <xdr:cNvPr id="3" name="Picture 2">
          <a:extLst>
            <a:ext uri="{FF2B5EF4-FFF2-40B4-BE49-F238E27FC236}">
              <a16:creationId xmlns:a16="http://schemas.microsoft.com/office/drawing/2014/main" id="{98A4A850-1CB9-405F-AFEA-0DFD023BAE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15998" y="71802"/>
          <a:ext cx="2592861" cy="493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210937</xdr:colOff>
      <xdr:row>12</xdr:row>
      <xdr:rowOff>129983</xdr:rowOff>
    </xdr:from>
    <xdr:ext cx="424838" cy="429611"/>
    <xdr:pic>
      <xdr:nvPicPr>
        <xdr:cNvPr id="4" name="図 3">
          <a:extLst>
            <a:ext uri="{FF2B5EF4-FFF2-40B4-BE49-F238E27FC236}">
              <a16:creationId xmlns:a16="http://schemas.microsoft.com/office/drawing/2014/main" id="{E5BD34FF-72CA-41AE-9BD0-FFC3BCD552CA}"/>
            </a:ext>
          </a:extLst>
        </xdr:cNvPr>
        <xdr:cNvPicPr>
          <a:picLocks noChangeAspect="1"/>
        </xdr:cNvPicPr>
      </xdr:nvPicPr>
      <xdr:blipFill>
        <a:blip xmlns:r="http://schemas.openxmlformats.org/officeDocument/2006/relationships" r:embed="rId3"/>
        <a:stretch>
          <a:fillRect/>
        </a:stretch>
      </xdr:blipFill>
      <xdr:spPr>
        <a:xfrm>
          <a:off x="4967484" y="2225483"/>
          <a:ext cx="424838" cy="429611"/>
        </a:xfrm>
        <a:prstGeom prst="rect">
          <a:avLst/>
        </a:prstGeom>
      </xdr:spPr>
    </xdr:pic>
    <xdr:clientData/>
  </xdr:oneCellAnchor>
  <xdr:twoCellAnchor>
    <xdr:from>
      <xdr:col>6</xdr:col>
      <xdr:colOff>520212</xdr:colOff>
      <xdr:row>3</xdr:row>
      <xdr:rowOff>111423</xdr:rowOff>
    </xdr:from>
    <xdr:to>
      <xdr:col>7</xdr:col>
      <xdr:colOff>580424</xdr:colOff>
      <xdr:row>4</xdr:row>
      <xdr:rowOff>170445</xdr:rowOff>
    </xdr:to>
    <xdr:grpSp>
      <xdr:nvGrpSpPr>
        <xdr:cNvPr id="11" name="グループ化 10">
          <a:extLst>
            <a:ext uri="{FF2B5EF4-FFF2-40B4-BE49-F238E27FC236}">
              <a16:creationId xmlns:a16="http://schemas.microsoft.com/office/drawing/2014/main" id="{2153A549-223C-4776-A6E7-79780498D716}"/>
            </a:ext>
          </a:extLst>
        </xdr:cNvPr>
        <xdr:cNvGrpSpPr/>
      </xdr:nvGrpSpPr>
      <xdr:grpSpPr>
        <a:xfrm>
          <a:off x="3916082" y="649793"/>
          <a:ext cx="747668" cy="232956"/>
          <a:chOff x="4362561" y="621674"/>
          <a:chExt cx="837128" cy="267640"/>
        </a:xfrm>
      </xdr:grpSpPr>
      <xdr:sp macro="" textlink="">
        <xdr:nvSpPr>
          <xdr:cNvPr id="5" name="正方形/長方形 4">
            <a:extLst>
              <a:ext uri="{FF2B5EF4-FFF2-40B4-BE49-F238E27FC236}">
                <a16:creationId xmlns:a16="http://schemas.microsoft.com/office/drawing/2014/main" id="{FB0308AE-688F-4431-AA0A-46A8622171A8}"/>
              </a:ext>
            </a:extLst>
          </xdr:cNvPr>
          <xdr:cNvSpPr/>
        </xdr:nvSpPr>
        <xdr:spPr>
          <a:xfrm>
            <a:off x="4362561" y="621674"/>
            <a:ext cx="209602" cy="26764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A885B3AD-5A48-4940-8ECA-1756F31E77FB}"/>
              </a:ext>
            </a:extLst>
          </xdr:cNvPr>
          <xdr:cNvSpPr/>
        </xdr:nvSpPr>
        <xdr:spPr>
          <a:xfrm>
            <a:off x="4572899" y="621674"/>
            <a:ext cx="207151" cy="26764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587BE275-646B-4A95-8556-7FE26431DB7D}"/>
              </a:ext>
            </a:extLst>
          </xdr:cNvPr>
          <xdr:cNvSpPr/>
        </xdr:nvSpPr>
        <xdr:spPr>
          <a:xfrm>
            <a:off x="4784066" y="621674"/>
            <a:ext cx="207151" cy="26764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A4AED154-4881-4543-ACBE-78DD41546DD5}"/>
              </a:ext>
            </a:extLst>
          </xdr:cNvPr>
          <xdr:cNvSpPr/>
        </xdr:nvSpPr>
        <xdr:spPr>
          <a:xfrm>
            <a:off x="4992538" y="621674"/>
            <a:ext cx="207151" cy="26764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7</xdr:col>
      <xdr:colOff>575096</xdr:colOff>
      <xdr:row>3</xdr:row>
      <xdr:rowOff>111423</xdr:rowOff>
    </xdr:from>
    <xdr:to>
      <xdr:col>8</xdr:col>
      <xdr:colOff>635308</xdr:colOff>
      <xdr:row>4</xdr:row>
      <xdr:rowOff>170445</xdr:rowOff>
    </xdr:to>
    <xdr:grpSp>
      <xdr:nvGrpSpPr>
        <xdr:cNvPr id="12" name="グループ化 11">
          <a:extLst>
            <a:ext uri="{FF2B5EF4-FFF2-40B4-BE49-F238E27FC236}">
              <a16:creationId xmlns:a16="http://schemas.microsoft.com/office/drawing/2014/main" id="{DF481AA1-9149-4BDE-BBEA-E66E64DA4BA9}"/>
            </a:ext>
          </a:extLst>
        </xdr:cNvPr>
        <xdr:cNvGrpSpPr/>
      </xdr:nvGrpSpPr>
      <xdr:grpSpPr>
        <a:xfrm>
          <a:off x="4658422" y="649793"/>
          <a:ext cx="747669" cy="232956"/>
          <a:chOff x="4362561" y="621674"/>
          <a:chExt cx="837128" cy="267640"/>
        </a:xfrm>
      </xdr:grpSpPr>
      <xdr:sp macro="" textlink="">
        <xdr:nvSpPr>
          <xdr:cNvPr id="13" name="正方形/長方形 12">
            <a:extLst>
              <a:ext uri="{FF2B5EF4-FFF2-40B4-BE49-F238E27FC236}">
                <a16:creationId xmlns:a16="http://schemas.microsoft.com/office/drawing/2014/main" id="{CEE69659-3218-42CB-9497-869C3F88B635}"/>
              </a:ext>
            </a:extLst>
          </xdr:cNvPr>
          <xdr:cNvSpPr/>
        </xdr:nvSpPr>
        <xdr:spPr>
          <a:xfrm>
            <a:off x="4362561" y="621674"/>
            <a:ext cx="209602" cy="26764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正方形/長方形 13">
            <a:extLst>
              <a:ext uri="{FF2B5EF4-FFF2-40B4-BE49-F238E27FC236}">
                <a16:creationId xmlns:a16="http://schemas.microsoft.com/office/drawing/2014/main" id="{86DF893F-6296-4B34-9065-9C742D1DA1BB}"/>
              </a:ext>
            </a:extLst>
          </xdr:cNvPr>
          <xdr:cNvSpPr/>
        </xdr:nvSpPr>
        <xdr:spPr>
          <a:xfrm>
            <a:off x="4572899" y="621674"/>
            <a:ext cx="207151" cy="26764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FF7C545-7A9D-4A37-B098-B302A05B0898}"/>
              </a:ext>
            </a:extLst>
          </xdr:cNvPr>
          <xdr:cNvSpPr/>
        </xdr:nvSpPr>
        <xdr:spPr>
          <a:xfrm>
            <a:off x="4784066" y="621674"/>
            <a:ext cx="207151" cy="26764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335CA00-434C-4378-BB47-F84133EDF183}"/>
              </a:ext>
            </a:extLst>
          </xdr:cNvPr>
          <xdr:cNvSpPr/>
        </xdr:nvSpPr>
        <xdr:spPr>
          <a:xfrm>
            <a:off x="4992538" y="621674"/>
            <a:ext cx="207151" cy="26764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249350</xdr:colOff>
      <xdr:row>13</xdr:row>
      <xdr:rowOff>119061</xdr:rowOff>
    </xdr:from>
    <xdr:to>
      <xdr:col>2</xdr:col>
      <xdr:colOff>73873</xdr:colOff>
      <xdr:row>17</xdr:row>
      <xdr:rowOff>60958</xdr:rowOff>
    </xdr:to>
    <xdr:sp macro="" textlink="">
      <xdr:nvSpPr>
        <xdr:cNvPr id="18" name="正方形/長方形 17">
          <a:extLst>
            <a:ext uri="{FF2B5EF4-FFF2-40B4-BE49-F238E27FC236}">
              <a16:creationId xmlns:a16="http://schemas.microsoft.com/office/drawing/2014/main" id="{E1224AC6-36AC-48CD-B5EA-E70CCFBDBA25}"/>
            </a:ext>
          </a:extLst>
        </xdr:cNvPr>
        <xdr:cNvSpPr/>
      </xdr:nvSpPr>
      <xdr:spPr>
        <a:xfrm>
          <a:off x="332694" y="2393155"/>
          <a:ext cx="509132" cy="632459"/>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印紙</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273843</xdr:colOff>
      <xdr:row>1</xdr:row>
      <xdr:rowOff>35719</xdr:rowOff>
    </xdr:from>
    <xdr:to>
      <xdr:col>2</xdr:col>
      <xdr:colOff>303609</xdr:colOff>
      <xdr:row>2</xdr:row>
      <xdr:rowOff>5954</xdr:rowOff>
    </xdr:to>
    <xdr:sp macro="" textlink="">
      <xdr:nvSpPr>
        <xdr:cNvPr id="22" name="四角形: 角を丸くする 21">
          <a:extLst>
            <a:ext uri="{FF2B5EF4-FFF2-40B4-BE49-F238E27FC236}">
              <a16:creationId xmlns:a16="http://schemas.microsoft.com/office/drawing/2014/main" id="{2CBFEC08-9D6F-46AB-9672-94053B77398A}"/>
            </a:ext>
          </a:extLst>
        </xdr:cNvPr>
        <xdr:cNvSpPr/>
      </xdr:nvSpPr>
      <xdr:spPr>
        <a:xfrm>
          <a:off x="357187" y="208360"/>
          <a:ext cx="714375" cy="14882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a:t>領 収 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759BE-FCF0-4274-BC16-69009922A985}">
  <sheetPr>
    <tabColor indexed="12"/>
    <pageSetUpPr fitToPage="1"/>
  </sheetPr>
  <dimension ref="A1:S54"/>
  <sheetViews>
    <sheetView showZeros="0" tabSelected="1" view="pageBreakPreview" topLeftCell="A4" zoomScaleNormal="100" zoomScaleSheetLayoutView="100" workbookViewId="0">
      <selection activeCell="D20" sqref="D20:K21"/>
    </sheetView>
  </sheetViews>
  <sheetFormatPr defaultRowHeight="13.5"/>
  <cols>
    <col min="1" max="1" width="1.25" style="22" customWidth="1"/>
    <col min="2" max="2" width="4.5" style="22" customWidth="1"/>
    <col min="3" max="3" width="4.75" style="22" customWidth="1"/>
    <col min="4" max="4" width="9.75" style="22" customWidth="1"/>
    <col min="5" max="5" width="51.125" style="22" customWidth="1"/>
    <col min="6" max="6" width="9.25" style="22" customWidth="1"/>
    <col min="7" max="7" width="6.75" style="22" customWidth="1"/>
    <col min="8" max="8" width="7.375" style="22" customWidth="1"/>
    <col min="9" max="9" width="8.75" style="22" hidden="1" customWidth="1"/>
    <col min="10" max="10" width="10.875" style="22" customWidth="1"/>
    <col min="11" max="11" width="20.125" style="22" customWidth="1"/>
    <col min="12" max="12" width="1.25" style="22" customWidth="1"/>
    <col min="13" max="13" width="10.875" style="22" bestFit="1" customWidth="1"/>
    <col min="14" max="14" width="9" style="22"/>
    <col min="15" max="15" width="10.875" style="22" bestFit="1" customWidth="1"/>
    <col min="16" max="16384" width="9" style="22"/>
  </cols>
  <sheetData>
    <row r="1" spans="2:19" ht="14.25" thickBot="1"/>
    <row r="2" spans="2:19" ht="17.100000000000001" customHeight="1" thickTop="1">
      <c r="B2" s="151" t="s">
        <v>228</v>
      </c>
      <c r="C2" s="152"/>
      <c r="D2" s="152"/>
      <c r="E2" s="152"/>
      <c r="F2" s="152"/>
      <c r="G2" s="152"/>
      <c r="H2" s="152"/>
      <c r="I2" s="152"/>
      <c r="J2" s="152"/>
      <c r="K2" s="153"/>
    </row>
    <row r="3" spans="2:19" ht="17.100000000000001" customHeight="1" thickBot="1">
      <c r="B3" s="154"/>
      <c r="C3" s="155"/>
      <c r="D3" s="155"/>
      <c r="E3" s="155"/>
      <c r="F3" s="155"/>
      <c r="G3" s="155"/>
      <c r="H3" s="155"/>
      <c r="I3" s="155"/>
      <c r="J3" s="155"/>
      <c r="K3" s="156"/>
    </row>
    <row r="4" spans="2:19" ht="9" customHeight="1" thickTop="1"/>
    <row r="5" spans="2:19" ht="17.25" customHeight="1">
      <c r="B5" s="159"/>
      <c r="C5" s="160"/>
      <c r="D5" s="160"/>
      <c r="E5" s="160"/>
      <c r="F5" s="77"/>
      <c r="I5" s="157" t="s">
        <v>30</v>
      </c>
      <c r="J5" s="157"/>
      <c r="K5" s="86"/>
    </row>
    <row r="6" spans="2:19" ht="17.25" customHeight="1">
      <c r="B6" s="160"/>
      <c r="C6" s="160"/>
      <c r="D6" s="160"/>
      <c r="E6" s="160"/>
      <c r="F6" s="77"/>
      <c r="I6" s="157" t="s">
        <v>31</v>
      </c>
      <c r="J6" s="157"/>
      <c r="K6" s="86"/>
    </row>
    <row r="7" spans="2:19" ht="17.25" customHeight="1">
      <c r="B7" s="160"/>
      <c r="C7" s="160"/>
      <c r="D7" s="160"/>
      <c r="E7" s="160"/>
      <c r="F7" s="77"/>
      <c r="I7" s="158" t="s">
        <v>14</v>
      </c>
      <c r="J7" s="158"/>
      <c r="K7" s="87"/>
      <c r="O7" s="63"/>
    </row>
    <row r="8" spans="2:19" ht="17.25" customHeight="1">
      <c r="B8" s="160"/>
      <c r="C8" s="160"/>
      <c r="D8" s="160"/>
      <c r="E8" s="160"/>
      <c r="F8" s="77"/>
      <c r="G8" s="49"/>
      <c r="H8" s="33"/>
      <c r="N8" s="63" t="s">
        <v>231</v>
      </c>
      <c r="O8" s="63"/>
      <c r="P8" s="33"/>
      <c r="Q8" s="33"/>
      <c r="R8" s="33"/>
      <c r="S8" s="33"/>
    </row>
    <row r="9" spans="2:19" ht="17.25" customHeight="1">
      <c r="B9" s="160"/>
      <c r="C9" s="160"/>
      <c r="D9" s="160"/>
      <c r="E9" s="160"/>
      <c r="F9" s="89" t="s">
        <v>232</v>
      </c>
      <c r="G9" s="50"/>
      <c r="H9" s="51"/>
      <c r="N9" s="64" t="s">
        <v>232</v>
      </c>
      <c r="O9" s="62"/>
      <c r="Q9" s="65"/>
      <c r="R9" s="33"/>
      <c r="S9" s="33"/>
    </row>
    <row r="10" spans="2:19" ht="6" customHeight="1">
      <c r="P10" s="62"/>
    </row>
    <row r="11" spans="2:19" ht="6.75" customHeight="1"/>
    <row r="12" spans="2:19" ht="18" customHeight="1">
      <c r="B12" s="94" t="s">
        <v>1</v>
      </c>
      <c r="C12" s="94"/>
      <c r="D12" s="94"/>
      <c r="E12" s="94"/>
      <c r="F12" s="94"/>
      <c r="G12" s="94"/>
      <c r="H12" s="23"/>
      <c r="I12" s="127"/>
      <c r="J12" s="127"/>
      <c r="K12" s="127"/>
      <c r="O12" s="63"/>
    </row>
    <row r="13" spans="2:19" ht="18" customHeight="1">
      <c r="B13" s="94" t="s">
        <v>17</v>
      </c>
      <c r="C13" s="94"/>
      <c r="D13" s="94"/>
      <c r="E13" s="94"/>
      <c r="F13" s="94"/>
      <c r="G13" s="94"/>
      <c r="H13" s="23"/>
      <c r="I13" s="126" t="s">
        <v>2</v>
      </c>
      <c r="J13" s="126"/>
      <c r="K13" s="126"/>
    </row>
    <row r="14" spans="2:19" ht="18" customHeight="1">
      <c r="B14" s="94"/>
      <c r="C14" s="94"/>
      <c r="D14" s="94"/>
      <c r="E14" s="94"/>
      <c r="F14" s="94"/>
      <c r="G14" s="94"/>
      <c r="H14" s="23"/>
      <c r="I14" s="127" t="s">
        <v>19</v>
      </c>
      <c r="J14" s="127"/>
      <c r="K14" s="127"/>
    </row>
    <row r="15" spans="2:19" ht="18" customHeight="1" thickBot="1">
      <c r="B15" s="94"/>
      <c r="C15" s="94"/>
      <c r="D15" s="94"/>
      <c r="E15" s="94"/>
      <c r="F15" s="94"/>
      <c r="G15" s="94"/>
      <c r="H15" s="23"/>
      <c r="I15" s="127" t="s">
        <v>20</v>
      </c>
      <c r="J15" s="127"/>
      <c r="K15" s="127"/>
    </row>
    <row r="16" spans="2:19" ht="18" customHeight="1">
      <c r="B16" s="135" t="s">
        <v>3</v>
      </c>
      <c r="C16" s="136"/>
      <c r="D16" s="136"/>
      <c r="E16" s="136"/>
      <c r="F16" s="136"/>
      <c r="G16" s="137"/>
      <c r="H16" s="23"/>
    </row>
    <row r="17" spans="2:12" ht="18" customHeight="1">
      <c r="B17" s="138">
        <f>IFERROR(J42,"")</f>
        <v>5500</v>
      </c>
      <c r="C17" s="139"/>
      <c r="D17" s="140"/>
      <c r="E17" s="140"/>
      <c r="F17" s="140"/>
      <c r="G17" s="141"/>
      <c r="H17" s="23"/>
      <c r="I17" s="145" t="s">
        <v>18</v>
      </c>
      <c r="J17" s="145"/>
      <c r="K17" s="145"/>
      <c r="L17" s="68"/>
    </row>
    <row r="18" spans="2:12" ht="18" customHeight="1" thickBot="1">
      <c r="B18" s="142"/>
      <c r="C18" s="143"/>
      <c r="D18" s="143"/>
      <c r="E18" s="143"/>
      <c r="F18" s="143"/>
      <c r="G18" s="144"/>
      <c r="H18" s="23"/>
      <c r="J18" s="146"/>
      <c r="K18" s="146"/>
      <c r="L18" s="146"/>
    </row>
    <row r="19" spans="2:12" ht="7.5" customHeight="1">
      <c r="H19" s="23"/>
      <c r="J19" s="70"/>
      <c r="K19" s="48"/>
    </row>
    <row r="20" spans="2:12" ht="18" customHeight="1">
      <c r="B20" s="149" t="s">
        <v>12</v>
      </c>
      <c r="C20" s="149"/>
      <c r="D20" s="147"/>
      <c r="E20" s="147"/>
      <c r="F20" s="147"/>
      <c r="G20" s="147"/>
      <c r="H20" s="147"/>
      <c r="I20" s="147"/>
      <c r="J20" s="147"/>
      <c r="K20" s="147"/>
    </row>
    <row r="21" spans="2:12" ht="21.75" customHeight="1">
      <c r="B21" s="150"/>
      <c r="C21" s="150"/>
      <c r="D21" s="148"/>
      <c r="E21" s="148"/>
      <c r="F21" s="148"/>
      <c r="G21" s="148"/>
      <c r="H21" s="148"/>
      <c r="I21" s="148"/>
      <c r="J21" s="148"/>
      <c r="K21" s="148"/>
    </row>
    <row r="22" spans="2:12" ht="37.5" customHeight="1">
      <c r="B22" s="32" t="s">
        <v>13</v>
      </c>
      <c r="C22" s="32"/>
      <c r="D22" s="93"/>
      <c r="E22" s="93"/>
      <c r="F22" s="93"/>
      <c r="G22" s="93"/>
      <c r="H22" s="93"/>
      <c r="I22" s="93"/>
      <c r="J22" s="93"/>
      <c r="K22" s="93"/>
    </row>
    <row r="23" spans="2:12" ht="6" customHeight="1">
      <c r="H23" s="23"/>
      <c r="I23" s="23"/>
      <c r="J23" s="23"/>
      <c r="K23" s="23"/>
    </row>
    <row r="24" spans="2:12" ht="17.25">
      <c r="B24" s="128" t="s">
        <v>227</v>
      </c>
      <c r="C24" s="128"/>
      <c r="D24" s="128"/>
      <c r="E24" s="128"/>
      <c r="F24" s="128"/>
      <c r="G24" s="128"/>
      <c r="H24" s="128"/>
      <c r="I24" s="128"/>
      <c r="J24" s="23"/>
      <c r="K24" s="23"/>
    </row>
    <row r="25" spans="2:12" ht="6" customHeight="1" thickBot="1">
      <c r="H25" s="23"/>
      <c r="I25" s="23"/>
      <c r="J25" s="23"/>
      <c r="K25" s="23"/>
    </row>
    <row r="26" spans="2:12" ht="20.100000000000001" customHeight="1" thickBot="1">
      <c r="B26" s="129" t="s">
        <v>34</v>
      </c>
      <c r="C26" s="130"/>
      <c r="D26" s="131"/>
      <c r="E26" s="69" t="s">
        <v>85</v>
      </c>
      <c r="F26" s="69" t="s">
        <v>223</v>
      </c>
      <c r="G26" s="46" t="s">
        <v>21</v>
      </c>
      <c r="H26" s="46" t="s">
        <v>4</v>
      </c>
      <c r="I26" s="46" t="s">
        <v>5</v>
      </c>
      <c r="J26" s="46" t="s">
        <v>9</v>
      </c>
      <c r="K26" s="47" t="s">
        <v>6</v>
      </c>
    </row>
    <row r="27" spans="2:12" s="45" customFormat="1" ht="24" customHeight="1">
      <c r="B27" s="132" t="s">
        <v>202</v>
      </c>
      <c r="C27" s="133"/>
      <c r="D27" s="134"/>
      <c r="E27" s="78" t="s">
        <v>203</v>
      </c>
      <c r="F27" s="73">
        <v>1</v>
      </c>
      <c r="G27" s="24" t="str">
        <f>IFERROR(VLOOKUP(B27&amp;E27,料金表マスタ!C:D,2,0),"")</f>
        <v>日</v>
      </c>
      <c r="H27" s="54">
        <v>1</v>
      </c>
      <c r="I27" s="27">
        <f>IFERROR(VLOOKUP(B27&amp;E27,料金表マスタ!C:F,3,0)*H27,"")</f>
        <v>5500</v>
      </c>
      <c r="J27" s="83">
        <f>IFERROR(IF(VLOOKUP(B27&amp;E27,料金表マスタ!C:F,4,0)&lt;I27+1,I27,VLOOKUP(B27&amp;E27,料金表マスタ!C:F,4,0)),"")</f>
        <v>5500</v>
      </c>
      <c r="K27" s="41"/>
    </row>
    <row r="28" spans="2:12" s="45" customFormat="1" ht="24" customHeight="1">
      <c r="B28" s="90" t="s">
        <v>167</v>
      </c>
      <c r="C28" s="91"/>
      <c r="D28" s="92"/>
      <c r="E28" s="79"/>
      <c r="F28" s="74"/>
      <c r="G28" s="25" t="str">
        <f>IFERROR(VLOOKUP(B28&amp;E28,料金表マスタ!C:D,2,0),"")</f>
        <v/>
      </c>
      <c r="H28" s="55"/>
      <c r="I28" s="28" t="str">
        <f>IFERROR(VLOOKUP(B28&amp;E28,料金表マスタ!C:F,3,0)*H28,"")</f>
        <v/>
      </c>
      <c r="J28" s="83" t="str">
        <f>IFERROR(IF(VLOOKUP(B28&amp;E28,料金表マスタ!C:F,4,0)&lt;I28+1,I28,VLOOKUP(B28&amp;E28,料金表マスタ!C:F,4,0)),"")</f>
        <v/>
      </c>
      <c r="K28" s="42" t="str">
        <f t="shared" ref="K28:K39" si="0">IF(H28=1,"最低料金適用","")</f>
        <v/>
      </c>
    </row>
    <row r="29" spans="2:12" s="45" customFormat="1" ht="24" customHeight="1">
      <c r="B29" s="90"/>
      <c r="C29" s="91"/>
      <c r="D29" s="92"/>
      <c r="E29" s="88"/>
      <c r="F29" s="75"/>
      <c r="G29" s="26" t="str">
        <f>IFERROR(VLOOKUP(B29&amp;E29,料金表マスタ!C:D,2,0),"")</f>
        <v/>
      </c>
      <c r="H29" s="55"/>
      <c r="I29" s="28" t="str">
        <f>IFERROR(VLOOKUP(B29&amp;E29,料金表マスタ!C:F,3,0)*H29,"")</f>
        <v/>
      </c>
      <c r="J29" s="83" t="str">
        <f>IFERROR(IF(VLOOKUP(B29&amp;E29,料金表マスタ!C:F,4,0)&lt;I29+1,I29,VLOOKUP(B29&amp;E29,料金表マスタ!C:F,4,0)),"")</f>
        <v/>
      </c>
      <c r="K29" s="42" t="str">
        <f t="shared" ref="K29" si="1">IF(H29=1,"最低料金適用","")</f>
        <v/>
      </c>
    </row>
    <row r="30" spans="2:12" s="45" customFormat="1" ht="24" customHeight="1">
      <c r="B30" s="90"/>
      <c r="C30" s="91"/>
      <c r="D30" s="92"/>
      <c r="E30" s="80"/>
      <c r="F30" s="75"/>
      <c r="G30" s="26" t="str">
        <f>IFERROR(VLOOKUP(B30&amp;E30,料金表マスタ!C:D,2,0),"")</f>
        <v/>
      </c>
      <c r="H30" s="55"/>
      <c r="I30" s="28" t="str">
        <f>IFERROR(VLOOKUP(B30&amp;E30,料金表マスタ!C:F,3,0)*H30,"")</f>
        <v/>
      </c>
      <c r="J30" s="83" t="str">
        <f>IFERROR(IF(VLOOKUP(B30&amp;E30,料金表マスタ!C:F,4,0)&lt;I30+1,I30,VLOOKUP(B30&amp;E30,料金表マスタ!C:F,4,0)),"")</f>
        <v/>
      </c>
      <c r="K30" s="42" t="str">
        <f t="shared" si="0"/>
        <v/>
      </c>
    </row>
    <row r="31" spans="2:12" s="45" customFormat="1" ht="24" customHeight="1">
      <c r="B31" s="90"/>
      <c r="C31" s="91"/>
      <c r="D31" s="92"/>
      <c r="E31" s="80"/>
      <c r="F31" s="75"/>
      <c r="G31" s="26" t="str">
        <f>IFERROR(VLOOKUP(B31&amp;E31,料金表マスタ!C:D,2,0),"")</f>
        <v/>
      </c>
      <c r="H31" s="55"/>
      <c r="I31" s="28" t="str">
        <f>IFERROR(VLOOKUP(B31&amp;E31,料金表マスタ!C:F,3,0)*H31,"")</f>
        <v/>
      </c>
      <c r="J31" s="83" t="str">
        <f>IFERROR(IF(VLOOKUP(B31&amp;E31,料金表マスタ!C:F,4,0)&lt;I31+1,I31,VLOOKUP(B31&amp;E31,料金表マスタ!C:F,4,0)),"")</f>
        <v/>
      </c>
      <c r="K31" s="42" t="str">
        <f t="shared" si="0"/>
        <v/>
      </c>
    </row>
    <row r="32" spans="2:12" s="45" customFormat="1" ht="24" customHeight="1">
      <c r="B32" s="90"/>
      <c r="C32" s="91"/>
      <c r="D32" s="92"/>
      <c r="E32" s="80"/>
      <c r="F32" s="75"/>
      <c r="G32" s="26" t="str">
        <f>IFERROR(VLOOKUP(B32&amp;E32,料金表マスタ!C:D,2,0),"")</f>
        <v/>
      </c>
      <c r="H32" s="55"/>
      <c r="I32" s="28" t="str">
        <f>IFERROR(VLOOKUP(B32&amp;E32,料金表マスタ!C:F,3,0)*H32,"")</f>
        <v/>
      </c>
      <c r="J32" s="83" t="str">
        <f>IFERROR(IF(VLOOKUP(B32&amp;E32,料金表マスタ!C:F,4,0)&lt;I32+1,I32,VLOOKUP(B32&amp;E32,料金表マスタ!C:F,4,0)),"")</f>
        <v/>
      </c>
      <c r="K32" s="42" t="str">
        <f t="shared" si="0"/>
        <v/>
      </c>
    </row>
    <row r="33" spans="1:17" s="45" customFormat="1" ht="24" customHeight="1">
      <c r="B33" s="90"/>
      <c r="C33" s="91"/>
      <c r="D33" s="92"/>
      <c r="E33" s="80"/>
      <c r="F33" s="75"/>
      <c r="G33" s="26" t="str">
        <f>IFERROR(VLOOKUP(B33&amp;E33,料金表マスタ!C:D,2,0),"")</f>
        <v/>
      </c>
      <c r="H33" s="55"/>
      <c r="I33" s="28" t="str">
        <f>IFERROR(VLOOKUP(B33&amp;E33,料金表マスタ!C:F,3,0)*H33,"")</f>
        <v/>
      </c>
      <c r="J33" s="83" t="str">
        <f>IFERROR(IF(VLOOKUP(B33&amp;E33,料金表マスタ!C:F,4,0)&lt;I33+1,I33,VLOOKUP(B33&amp;E33,料金表マスタ!C:F,4,0)),"")</f>
        <v/>
      </c>
      <c r="K33" s="43" t="str">
        <f t="shared" si="0"/>
        <v/>
      </c>
    </row>
    <row r="34" spans="1:17" s="45" customFormat="1" ht="24" customHeight="1">
      <c r="B34" s="90"/>
      <c r="C34" s="91"/>
      <c r="D34" s="92"/>
      <c r="E34" s="81"/>
      <c r="F34" s="75"/>
      <c r="G34" s="26" t="str">
        <f>IFERROR(VLOOKUP(B34&amp;E34,料金表マスタ!C:D,2,0),"")</f>
        <v/>
      </c>
      <c r="H34" s="56"/>
      <c r="I34" s="28" t="str">
        <f>IFERROR(VLOOKUP(B34&amp;E34,料金表マスタ!C:F,3,0)*H34,"")</f>
        <v/>
      </c>
      <c r="J34" s="84" t="str">
        <f>IFERROR(IF(VLOOKUP(B34&amp;E34,料金表マスタ!C:F,4,0)&lt;I34+1,I34,VLOOKUP(B34&amp;E34,料金表マスタ!C:F,4,0)),"")</f>
        <v/>
      </c>
      <c r="K34" s="43" t="str">
        <f>IF(H34=1,"最低料金適用","")</f>
        <v/>
      </c>
    </row>
    <row r="35" spans="1:17" s="45" customFormat="1" ht="24" customHeight="1">
      <c r="B35" s="90"/>
      <c r="C35" s="91"/>
      <c r="D35" s="92"/>
      <c r="E35" s="81"/>
      <c r="F35" s="75"/>
      <c r="G35" s="26" t="str">
        <f>IFERROR(VLOOKUP(B35&amp;E35,料金表マスタ!C:D,2,0),"")</f>
        <v/>
      </c>
      <c r="H35" s="56"/>
      <c r="I35" s="28" t="str">
        <f>IFERROR(VLOOKUP(B35&amp;E35,料金表マスタ!C:F,3,0)*H35,"")</f>
        <v/>
      </c>
      <c r="J35" s="84" t="str">
        <f>IFERROR(IF(VLOOKUP(B35&amp;E35,料金表マスタ!C:F,4,0)&lt;I35+1,I35,VLOOKUP(B35&amp;E35,料金表マスタ!C:F,4,0)),"")</f>
        <v/>
      </c>
      <c r="K35" s="43" t="str">
        <f t="shared" si="0"/>
        <v/>
      </c>
    </row>
    <row r="36" spans="1:17" s="45" customFormat="1" ht="24" customHeight="1">
      <c r="B36" s="90"/>
      <c r="C36" s="91"/>
      <c r="D36" s="92"/>
      <c r="E36" s="81"/>
      <c r="F36" s="75"/>
      <c r="G36" s="26" t="str">
        <f>IFERROR(VLOOKUP(B36&amp;E36,料金表マスタ!C:D,2,0),"")</f>
        <v/>
      </c>
      <c r="H36" s="56"/>
      <c r="I36" s="28" t="str">
        <f>IFERROR(VLOOKUP(B36&amp;E36,料金表マスタ!C:F,3,0)*H36,"")</f>
        <v/>
      </c>
      <c r="J36" s="84" t="str">
        <f>IFERROR(IF(VLOOKUP(B36&amp;E36,料金表マスタ!C:F,4,0)&lt;I36+1,I36,VLOOKUP(B36&amp;E36,料金表マスタ!C:F,4,0)),"")</f>
        <v/>
      </c>
      <c r="K36" s="43" t="str">
        <f t="shared" si="0"/>
        <v/>
      </c>
    </row>
    <row r="37" spans="1:17" s="45" customFormat="1" ht="24" customHeight="1">
      <c r="B37" s="90"/>
      <c r="C37" s="91"/>
      <c r="D37" s="92"/>
      <c r="E37" s="81"/>
      <c r="F37" s="75"/>
      <c r="G37" s="29" t="str">
        <f>IFERROR(VLOOKUP(B37&amp;E37,料金表マスタ!C:D,2,0),"")</f>
        <v/>
      </c>
      <c r="H37" s="57"/>
      <c r="I37" s="31" t="str">
        <f>IFERROR(VLOOKUP(B37&amp;E37,料金表マスタ!C:F,3,0)*H37,"")</f>
        <v/>
      </c>
      <c r="J37" s="84" t="str">
        <f>IFERROR(IF(VLOOKUP(B37&amp;E37,料金表マスタ!C:F,4,0)&lt;I37+1,I37,VLOOKUP(B37&amp;E37,料金表マスタ!C:F,4,0)),"")</f>
        <v/>
      </c>
      <c r="K37" s="43" t="str">
        <f t="shared" si="0"/>
        <v/>
      </c>
    </row>
    <row r="38" spans="1:17" s="45" customFormat="1" ht="24" customHeight="1">
      <c r="B38" s="90"/>
      <c r="C38" s="91"/>
      <c r="D38" s="92"/>
      <c r="E38" s="81"/>
      <c r="F38" s="75"/>
      <c r="G38" s="29" t="str">
        <f>IFERROR(VLOOKUP(B38&amp;E38,料金表マスタ!C:D,2,0),"")</f>
        <v/>
      </c>
      <c r="H38" s="57"/>
      <c r="I38" s="31" t="str">
        <f>IFERROR(VLOOKUP(B38&amp;E38,料金表マスタ!C:F,3,0)*H38,"")</f>
        <v/>
      </c>
      <c r="J38" s="84" t="str">
        <f>IFERROR(IF(VLOOKUP(B38&amp;E38,料金表マスタ!C:F,4,0)&lt;I38+1,I38,VLOOKUP(B38&amp;E38,料金表マスタ!C:F,4,0)),"")</f>
        <v/>
      </c>
      <c r="K38" s="43" t="str">
        <f t="shared" si="0"/>
        <v/>
      </c>
    </row>
    <row r="39" spans="1:17" s="45" customFormat="1" ht="24" customHeight="1" thickBot="1">
      <c r="B39" s="121"/>
      <c r="C39" s="122"/>
      <c r="D39" s="123"/>
      <c r="E39" s="82"/>
      <c r="F39" s="76"/>
      <c r="G39" s="30" t="str">
        <f>IFERROR(VLOOKUP(B39&amp;E39,料金表マスタ!C:D,2,0),"")</f>
        <v/>
      </c>
      <c r="H39" s="58"/>
      <c r="I39" s="31" t="str">
        <f>IFERROR(VLOOKUP(B39&amp;E39,料金表マスタ!C:F,3,0)*H39,"")</f>
        <v/>
      </c>
      <c r="J39" s="85" t="str">
        <f>IFERROR(IF(VLOOKUP(B39&amp;E39,料金表マスタ!C:F,4,0)&lt;I39+1,I39,VLOOKUP(B39&amp;E39,料金表マスタ!C:F,4,0)),"")</f>
        <v/>
      </c>
      <c r="K39" s="44" t="str">
        <f t="shared" si="0"/>
        <v/>
      </c>
    </row>
    <row r="40" spans="1:17" s="45" customFormat="1" ht="24" customHeight="1">
      <c r="B40" s="124" t="s">
        <v>7</v>
      </c>
      <c r="C40" s="125"/>
      <c r="D40" s="125"/>
      <c r="E40" s="125"/>
      <c r="F40" s="125"/>
      <c r="G40" s="125"/>
      <c r="H40" s="125"/>
      <c r="I40" s="125"/>
      <c r="J40" s="119">
        <f>SUM(J27:J39)/1.1</f>
        <v>5000</v>
      </c>
      <c r="K40" s="120"/>
      <c r="M40" s="60"/>
    </row>
    <row r="41" spans="1:17" s="45" customFormat="1" ht="24" customHeight="1">
      <c r="B41" s="95" t="s">
        <v>10</v>
      </c>
      <c r="C41" s="96"/>
      <c r="D41" s="97"/>
      <c r="E41" s="97"/>
      <c r="F41" s="97"/>
      <c r="G41" s="97"/>
      <c r="H41" s="97"/>
      <c r="I41" s="98"/>
      <c r="J41" s="99">
        <f>SUM(J27:J39)-J40</f>
        <v>500</v>
      </c>
      <c r="K41" s="100"/>
    </row>
    <row r="42" spans="1:17" s="45" customFormat="1" ht="24" customHeight="1" thickBot="1">
      <c r="B42" s="101" t="s">
        <v>8</v>
      </c>
      <c r="C42" s="102"/>
      <c r="D42" s="103"/>
      <c r="E42" s="103"/>
      <c r="F42" s="103"/>
      <c r="G42" s="103"/>
      <c r="H42" s="103"/>
      <c r="I42" s="104"/>
      <c r="J42" s="105">
        <f>J40+J41</f>
        <v>5500</v>
      </c>
      <c r="K42" s="106"/>
    </row>
    <row r="43" spans="1:17" ht="11.25" customHeight="1" thickBot="1">
      <c r="A43" s="33"/>
      <c r="B43" s="71"/>
      <c r="C43" s="71"/>
      <c r="D43" s="72"/>
      <c r="E43" s="72"/>
      <c r="F43" s="72"/>
      <c r="G43" s="72"/>
      <c r="H43" s="72"/>
      <c r="I43" s="72"/>
      <c r="J43" s="72"/>
      <c r="K43" s="72"/>
    </row>
    <row r="44" spans="1:17" ht="20.100000000000001" customHeight="1">
      <c r="B44" s="107" t="s">
        <v>220</v>
      </c>
      <c r="C44" s="110"/>
      <c r="D44" s="111"/>
      <c r="E44" s="111"/>
      <c r="F44" s="111"/>
      <c r="G44" s="111"/>
      <c r="H44" s="111"/>
      <c r="I44" s="111"/>
      <c r="J44" s="111"/>
      <c r="K44" s="112"/>
      <c r="Q44" s="61"/>
    </row>
    <row r="45" spans="1:17" ht="20.100000000000001" customHeight="1">
      <c r="B45" s="108"/>
      <c r="C45" s="113"/>
      <c r="D45" s="114"/>
      <c r="E45" s="114"/>
      <c r="F45" s="114"/>
      <c r="G45" s="114"/>
      <c r="H45" s="114"/>
      <c r="I45" s="114"/>
      <c r="J45" s="114"/>
      <c r="K45" s="115"/>
      <c r="Q45" s="61"/>
    </row>
    <row r="46" spans="1:17" ht="20.100000000000001" customHeight="1">
      <c r="B46" s="108"/>
      <c r="C46" s="113"/>
      <c r="D46" s="114"/>
      <c r="E46" s="114"/>
      <c r="F46" s="114"/>
      <c r="G46" s="114"/>
      <c r="H46" s="114"/>
      <c r="I46" s="114"/>
      <c r="J46" s="114"/>
      <c r="K46" s="115"/>
      <c r="Q46" s="61"/>
    </row>
    <row r="47" spans="1:17" ht="20.100000000000001" customHeight="1">
      <c r="B47" s="108"/>
      <c r="C47" s="113"/>
      <c r="D47" s="114"/>
      <c r="E47" s="114"/>
      <c r="F47" s="114"/>
      <c r="G47" s="114"/>
      <c r="H47" s="114"/>
      <c r="I47" s="114"/>
      <c r="J47" s="114"/>
      <c r="K47" s="115"/>
      <c r="Q47" s="61"/>
    </row>
    <row r="48" spans="1:17" ht="19.5" customHeight="1">
      <c r="B48" s="108"/>
      <c r="C48" s="113"/>
      <c r="D48" s="114"/>
      <c r="E48" s="114"/>
      <c r="F48" s="114"/>
      <c r="G48" s="114"/>
      <c r="H48" s="114"/>
      <c r="I48" s="114"/>
      <c r="J48" s="114"/>
      <c r="K48" s="115"/>
    </row>
    <row r="49" spans="2:11" ht="20.100000000000001" customHeight="1">
      <c r="B49" s="108"/>
      <c r="C49" s="113"/>
      <c r="D49" s="114"/>
      <c r="E49" s="114"/>
      <c r="F49" s="114"/>
      <c r="G49" s="114"/>
      <c r="H49" s="114"/>
      <c r="I49" s="114"/>
      <c r="J49" s="114"/>
      <c r="K49" s="115"/>
    </row>
    <row r="50" spans="2:11" ht="20.100000000000001" customHeight="1" thickBot="1">
      <c r="B50" s="109"/>
      <c r="C50" s="116"/>
      <c r="D50" s="117"/>
      <c r="E50" s="117"/>
      <c r="F50" s="117"/>
      <c r="G50" s="117"/>
      <c r="H50" s="117"/>
      <c r="I50" s="117"/>
      <c r="J50" s="117"/>
      <c r="K50" s="118"/>
    </row>
    <row r="51" spans="2:11" ht="6" customHeight="1">
      <c r="G51" s="59"/>
      <c r="H51" s="59"/>
      <c r="I51" s="59"/>
      <c r="J51" s="59"/>
    </row>
    <row r="52" spans="2:11">
      <c r="B52" s="94" t="s">
        <v>229</v>
      </c>
      <c r="C52" s="94"/>
      <c r="D52" s="94"/>
      <c r="E52" s="94"/>
      <c r="F52" s="94"/>
      <c r="G52" s="94"/>
      <c r="H52" s="94"/>
      <c r="I52" s="94"/>
      <c r="J52" s="94"/>
      <c r="K52" s="94"/>
    </row>
    <row r="53" spans="2:11">
      <c r="B53" s="94" t="s">
        <v>230</v>
      </c>
      <c r="C53" s="94"/>
      <c r="D53" s="94"/>
      <c r="E53" s="94"/>
      <c r="F53" s="94"/>
      <c r="G53" s="94"/>
      <c r="H53" s="94"/>
      <c r="I53" s="94"/>
      <c r="J53" s="94"/>
      <c r="K53" s="94"/>
    </row>
    <row r="54" spans="2:11">
      <c r="B54" s="94"/>
      <c r="C54" s="94"/>
      <c r="D54" s="94"/>
      <c r="E54" s="94"/>
      <c r="F54" s="94"/>
      <c r="G54" s="94"/>
      <c r="H54" s="94"/>
      <c r="I54" s="94"/>
      <c r="J54" s="94"/>
      <c r="K54" s="94"/>
    </row>
  </sheetData>
  <sheetProtection password="8217" sheet="1" selectLockedCells="1"/>
  <mergeCells count="46">
    <mergeCell ref="D20:K21"/>
    <mergeCell ref="B20:C21"/>
    <mergeCell ref="B12:G12"/>
    <mergeCell ref="I12:K12"/>
    <mergeCell ref="B2:K3"/>
    <mergeCell ref="I5:J5"/>
    <mergeCell ref="I7:J7"/>
    <mergeCell ref="I6:J6"/>
    <mergeCell ref="B5:E9"/>
    <mergeCell ref="B39:D39"/>
    <mergeCell ref="B40:I40"/>
    <mergeCell ref="B13:G13"/>
    <mergeCell ref="I13:K13"/>
    <mergeCell ref="B14:G14"/>
    <mergeCell ref="I14:K14"/>
    <mergeCell ref="B15:G15"/>
    <mergeCell ref="I15:K15"/>
    <mergeCell ref="B24:I24"/>
    <mergeCell ref="B26:D26"/>
    <mergeCell ref="B27:D27"/>
    <mergeCell ref="B28:D28"/>
    <mergeCell ref="B16:G16"/>
    <mergeCell ref="B17:G18"/>
    <mergeCell ref="I17:K17"/>
    <mergeCell ref="J18:L18"/>
    <mergeCell ref="B34:D34"/>
    <mergeCell ref="B35:D35"/>
    <mergeCell ref="B36:D36"/>
    <mergeCell ref="B37:D37"/>
    <mergeCell ref="B38:D38"/>
    <mergeCell ref="B29:D29"/>
    <mergeCell ref="D22:K22"/>
    <mergeCell ref="B52:K52"/>
    <mergeCell ref="B53:K53"/>
    <mergeCell ref="B54:K54"/>
    <mergeCell ref="B41:I41"/>
    <mergeCell ref="J41:K41"/>
    <mergeCell ref="B42:I42"/>
    <mergeCell ref="J42:K42"/>
    <mergeCell ref="B44:B50"/>
    <mergeCell ref="C44:K50"/>
    <mergeCell ref="J40:K40"/>
    <mergeCell ref="B30:D30"/>
    <mergeCell ref="B31:D31"/>
    <mergeCell ref="B32:D32"/>
    <mergeCell ref="B33:D33"/>
  </mergeCells>
  <phoneticPr fontId="40"/>
  <dataValidations count="2">
    <dataValidation type="list" allowBlank="1" showInputMessage="1" showErrorMessage="1" sqref="E27:E39" xr:uid="{8BCCD6B5-AB38-4D8F-BF7C-749CB0CC1C6F}">
      <formula1>INDIRECT($B27)</formula1>
    </dataValidation>
    <dataValidation type="list" allowBlank="1" showInputMessage="1" showErrorMessage="1" sqref="F9" xr:uid="{CAFE00F5-B076-4537-889E-9021C598EAAA}">
      <formula1>$N$8:$N$9</formula1>
    </dataValidation>
  </dataValidations>
  <printOptions horizontalCentered="1"/>
  <pageMargins left="0.23622047244094491" right="0.23622047244094491" top="0.74803149606299213" bottom="0.74803149606299213" header="0.31496062992125984" footer="0.31496062992125984"/>
  <pageSetup paperSize="9" scale="79"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1D4F3DE-047A-4B28-9081-C9462027A935}">
          <x14:formula1>
            <xm:f>マスタ!$A$1:$A$7</xm:f>
          </x14:formula1>
          <xm:sqref>B27:D39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16EEC-6904-4E95-A4C4-617483DBFCC3}">
  <sheetPr>
    <tabColor indexed="12"/>
    <pageSetUpPr fitToPage="1"/>
  </sheetPr>
  <dimension ref="B1:Q45"/>
  <sheetViews>
    <sheetView showZeros="0" view="pageBreakPreview" topLeftCell="A13" zoomScaleNormal="100" zoomScaleSheetLayoutView="100" workbookViewId="0">
      <selection activeCell="G5" sqref="G5:H5"/>
    </sheetView>
  </sheetViews>
  <sheetFormatPr defaultRowHeight="13.5"/>
  <cols>
    <col min="1" max="1" width="1.25" style="1" customWidth="1"/>
    <col min="2" max="2" width="4.5" style="1" customWidth="1"/>
    <col min="3" max="3" width="2.5" style="1" customWidth="1"/>
    <col min="4" max="4" width="48.5" style="1" customWidth="1"/>
    <col min="5" max="6" width="4.25" style="1" customWidth="1"/>
    <col min="7" max="7" width="14.25" style="1" customWidth="1"/>
    <col min="8" max="8" width="14.625" style="1" customWidth="1"/>
    <col min="9" max="9" width="20.125" style="1" customWidth="1"/>
    <col min="10" max="10" width="1.25" style="1" customWidth="1"/>
    <col min="11" max="11" width="10.875" style="1" bestFit="1" customWidth="1"/>
    <col min="12" max="12" width="9" style="1"/>
    <col min="13" max="13" width="10.875" style="1" bestFit="1" customWidth="1"/>
    <col min="14" max="16384" width="9" style="1"/>
  </cols>
  <sheetData>
    <row r="1" spans="2:17" ht="14.25" thickBot="1"/>
    <row r="2" spans="2:17" ht="17.100000000000001" customHeight="1" thickTop="1">
      <c r="B2" s="191" t="s">
        <v>22</v>
      </c>
      <c r="C2" s="192"/>
      <c r="D2" s="192"/>
      <c r="E2" s="192"/>
      <c r="F2" s="192"/>
      <c r="G2" s="192"/>
      <c r="H2" s="192"/>
      <c r="I2" s="193"/>
    </row>
    <row r="3" spans="2:17" ht="17.100000000000001" customHeight="1" thickBot="1">
      <c r="B3" s="194"/>
      <c r="C3" s="195"/>
      <c r="D3" s="195"/>
      <c r="E3" s="195"/>
      <c r="F3" s="195"/>
      <c r="G3" s="195"/>
      <c r="H3" s="195"/>
      <c r="I3" s="196"/>
    </row>
    <row r="4" spans="2:17" ht="9" customHeight="1" thickTop="1"/>
    <row r="5" spans="2:17" ht="17.25" customHeight="1">
      <c r="B5" s="197"/>
      <c r="C5" s="197"/>
      <c r="D5" s="197"/>
      <c r="G5" s="157" t="s">
        <v>0</v>
      </c>
      <c r="H5" s="157"/>
      <c r="I5" s="52"/>
    </row>
    <row r="6" spans="2:17" ht="17.25" customHeight="1">
      <c r="B6" s="197"/>
      <c r="C6" s="197"/>
      <c r="D6" s="197"/>
      <c r="G6" s="158" t="s">
        <v>14</v>
      </c>
      <c r="H6" s="158"/>
      <c r="I6" s="53"/>
      <c r="M6" s="4"/>
    </row>
    <row r="7" spans="2:17" ht="17.25" customHeight="1">
      <c r="B7" s="198"/>
      <c r="C7" s="198"/>
      <c r="D7" s="199"/>
      <c r="E7" s="2"/>
      <c r="F7" s="3"/>
      <c r="L7" s="4"/>
      <c r="M7" s="4"/>
      <c r="N7" s="3"/>
      <c r="O7" s="3"/>
      <c r="P7" s="3"/>
      <c r="Q7" s="3"/>
    </row>
    <row r="8" spans="2:17" ht="17.25" customHeight="1">
      <c r="B8" s="200"/>
      <c r="C8" s="200"/>
      <c r="D8" s="200"/>
      <c r="E8" s="13" t="s">
        <v>11</v>
      </c>
      <c r="F8" s="5"/>
      <c r="L8" s="6"/>
      <c r="M8" s="7"/>
      <c r="O8" s="8"/>
      <c r="P8" s="3"/>
      <c r="Q8" s="3"/>
    </row>
    <row r="9" spans="2:17" ht="6" customHeight="1">
      <c r="N9" s="7"/>
    </row>
    <row r="10" spans="2:17" ht="6.75" customHeight="1"/>
    <row r="11" spans="2:17" ht="18" customHeight="1">
      <c r="B11" s="201"/>
      <c r="C11" s="201"/>
      <c r="D11" s="201"/>
      <c r="E11" s="201"/>
      <c r="F11" s="9"/>
      <c r="G11" s="202"/>
      <c r="H11" s="202"/>
      <c r="I11" s="202"/>
      <c r="M11" s="4"/>
    </row>
    <row r="12" spans="2:17" ht="18" customHeight="1">
      <c r="B12" s="201"/>
      <c r="C12" s="201"/>
      <c r="D12" s="201"/>
      <c r="E12" s="201"/>
      <c r="F12" s="9"/>
      <c r="G12" s="203" t="s">
        <v>2</v>
      </c>
      <c r="H12" s="203"/>
      <c r="I12" s="203"/>
    </row>
    <row r="13" spans="2:17" ht="18" customHeight="1">
      <c r="B13" s="201"/>
      <c r="C13" s="201"/>
      <c r="D13" s="201"/>
      <c r="E13" s="201"/>
      <c r="F13" s="9"/>
      <c r="G13" s="204" t="s">
        <v>19</v>
      </c>
      <c r="H13" s="204"/>
      <c r="I13" s="204"/>
    </row>
    <row r="14" spans="2:17" ht="18" customHeight="1">
      <c r="B14" s="201"/>
      <c r="C14" s="201"/>
      <c r="D14" s="201"/>
      <c r="E14" s="201"/>
      <c r="F14" s="9"/>
      <c r="G14" s="204" t="s">
        <v>20</v>
      </c>
      <c r="H14" s="204"/>
      <c r="I14" s="204"/>
    </row>
    <row r="15" spans="2:17" ht="16.5" customHeight="1" thickBot="1">
      <c r="B15" s="66"/>
      <c r="C15" s="66"/>
      <c r="D15" s="66"/>
      <c r="E15" s="66"/>
      <c r="F15" s="9"/>
      <c r="G15" s="67"/>
      <c r="H15" s="67"/>
      <c r="I15" s="67"/>
    </row>
    <row r="16" spans="2:17" ht="30" customHeight="1" thickBot="1">
      <c r="B16" s="188" t="s">
        <v>23</v>
      </c>
      <c r="C16" s="189"/>
      <c r="D16" s="189"/>
      <c r="E16" s="189"/>
      <c r="F16" s="189"/>
      <c r="G16" s="189"/>
      <c r="H16" s="189"/>
      <c r="I16" s="190"/>
    </row>
    <row r="17" spans="2:9" ht="24.95" customHeight="1" thickTop="1">
      <c r="B17" s="161"/>
      <c r="C17" s="162"/>
      <c r="D17" s="212" t="s">
        <v>24</v>
      </c>
      <c r="E17" s="213"/>
      <c r="F17" s="213"/>
      <c r="G17" s="213"/>
      <c r="H17" s="213"/>
      <c r="I17" s="214"/>
    </row>
    <row r="18" spans="2:9" ht="24.95" customHeight="1">
      <c r="B18" s="163"/>
      <c r="C18" s="164"/>
      <c r="D18" s="174" t="s">
        <v>210</v>
      </c>
      <c r="E18" s="175"/>
      <c r="F18" s="175"/>
      <c r="G18" s="175"/>
      <c r="H18" s="175"/>
      <c r="I18" s="176"/>
    </row>
    <row r="19" spans="2:9" ht="24.95" customHeight="1">
      <c r="B19" s="163"/>
      <c r="C19" s="164"/>
      <c r="D19" s="174" t="s">
        <v>28</v>
      </c>
      <c r="E19" s="175"/>
      <c r="F19" s="175"/>
      <c r="G19" s="175"/>
      <c r="H19" s="175"/>
      <c r="I19" s="176"/>
    </row>
    <row r="20" spans="2:9" ht="24.95" customHeight="1">
      <c r="B20" s="163"/>
      <c r="C20" s="164"/>
      <c r="D20" s="174" t="s">
        <v>211</v>
      </c>
      <c r="E20" s="175"/>
      <c r="F20" s="175"/>
      <c r="G20" s="175"/>
      <c r="H20" s="175"/>
      <c r="I20" s="176"/>
    </row>
    <row r="21" spans="2:9" ht="24.95" customHeight="1">
      <c r="B21" s="163"/>
      <c r="C21" s="164"/>
      <c r="D21" s="174" t="s">
        <v>25</v>
      </c>
      <c r="E21" s="175"/>
      <c r="F21" s="175"/>
      <c r="G21" s="175"/>
      <c r="H21" s="175"/>
      <c r="I21" s="176"/>
    </row>
    <row r="22" spans="2:9" ht="24.95" customHeight="1">
      <c r="B22" s="163"/>
      <c r="C22" s="164"/>
      <c r="D22" s="174" t="s">
        <v>26</v>
      </c>
      <c r="E22" s="175"/>
      <c r="F22" s="175"/>
      <c r="G22" s="175"/>
      <c r="H22" s="175"/>
      <c r="I22" s="176"/>
    </row>
    <row r="23" spans="2:9" ht="24.95" customHeight="1">
      <c r="B23" s="163"/>
      <c r="C23" s="164"/>
      <c r="D23" s="174" t="s">
        <v>212</v>
      </c>
      <c r="E23" s="175"/>
      <c r="F23" s="175"/>
      <c r="G23" s="175"/>
      <c r="H23" s="175"/>
      <c r="I23" s="176"/>
    </row>
    <row r="24" spans="2:9" ht="24.95" customHeight="1">
      <c r="B24" s="163"/>
      <c r="C24" s="164"/>
      <c r="D24" s="174" t="s">
        <v>213</v>
      </c>
      <c r="E24" s="175"/>
      <c r="F24" s="175"/>
      <c r="G24" s="175"/>
      <c r="H24" s="175"/>
      <c r="I24" s="176"/>
    </row>
    <row r="25" spans="2:9" ht="24.95" customHeight="1">
      <c r="B25" s="163"/>
      <c r="C25" s="164"/>
      <c r="D25" s="174" t="s">
        <v>214</v>
      </c>
      <c r="E25" s="175"/>
      <c r="F25" s="175"/>
      <c r="G25" s="175"/>
      <c r="H25" s="175"/>
      <c r="I25" s="176"/>
    </row>
    <row r="26" spans="2:9" ht="24.95" customHeight="1">
      <c r="B26" s="163"/>
      <c r="C26" s="164"/>
      <c r="D26" s="174" t="s">
        <v>215</v>
      </c>
      <c r="E26" s="175"/>
      <c r="F26" s="175"/>
      <c r="G26" s="175"/>
      <c r="H26" s="175"/>
      <c r="I26" s="176"/>
    </row>
    <row r="27" spans="2:9" ht="24.95" customHeight="1">
      <c r="B27" s="163"/>
      <c r="C27" s="164"/>
      <c r="D27" s="174" t="s">
        <v>216</v>
      </c>
      <c r="E27" s="175"/>
      <c r="F27" s="175"/>
      <c r="G27" s="175"/>
      <c r="H27" s="175"/>
      <c r="I27" s="176"/>
    </row>
    <row r="28" spans="2:9" ht="24.95" customHeight="1">
      <c r="B28" s="163"/>
      <c r="C28" s="164"/>
      <c r="D28" s="174" t="s">
        <v>218</v>
      </c>
      <c r="E28" s="175"/>
      <c r="F28" s="175"/>
      <c r="G28" s="175"/>
      <c r="H28" s="175"/>
      <c r="I28" s="176"/>
    </row>
    <row r="29" spans="2:9" ht="24.95" customHeight="1">
      <c r="B29" s="163"/>
      <c r="C29" s="164"/>
      <c r="D29" s="174" t="s">
        <v>217</v>
      </c>
      <c r="E29" s="175"/>
      <c r="F29" s="175"/>
      <c r="G29" s="175"/>
      <c r="H29" s="175"/>
      <c r="I29" s="176"/>
    </row>
    <row r="30" spans="2:9" ht="24.95" customHeight="1" thickBot="1">
      <c r="B30" s="186"/>
      <c r="C30" s="187"/>
      <c r="D30" s="215" t="s">
        <v>219</v>
      </c>
      <c r="E30" s="216"/>
      <c r="F30" s="216"/>
      <c r="G30" s="216"/>
      <c r="H30" s="216"/>
      <c r="I30" s="217"/>
    </row>
    <row r="31" spans="2:9" ht="24.95" customHeight="1" thickTop="1">
      <c r="B31" s="183" t="s">
        <v>29</v>
      </c>
      <c r="C31" s="184"/>
      <c r="D31" s="184"/>
      <c r="E31" s="184"/>
      <c r="F31" s="184"/>
      <c r="G31" s="184"/>
      <c r="H31" s="184"/>
      <c r="I31" s="185"/>
    </row>
    <row r="32" spans="2:9" ht="24.95" customHeight="1">
      <c r="B32" s="177"/>
      <c r="C32" s="178"/>
      <c r="D32" s="178"/>
      <c r="E32" s="178"/>
      <c r="F32" s="178"/>
      <c r="G32" s="178"/>
      <c r="H32" s="178"/>
      <c r="I32" s="179"/>
    </row>
    <row r="33" spans="2:15" ht="24.95" customHeight="1">
      <c r="B33" s="177"/>
      <c r="C33" s="178"/>
      <c r="D33" s="178"/>
      <c r="E33" s="178"/>
      <c r="F33" s="178"/>
      <c r="G33" s="178"/>
      <c r="H33" s="178"/>
      <c r="I33" s="179"/>
    </row>
    <row r="34" spans="2:15" ht="24.95" customHeight="1">
      <c r="B34" s="177"/>
      <c r="C34" s="178"/>
      <c r="D34" s="178"/>
      <c r="E34" s="178"/>
      <c r="F34" s="178"/>
      <c r="G34" s="178"/>
      <c r="H34" s="178"/>
      <c r="I34" s="179"/>
    </row>
    <row r="35" spans="2:15" ht="24.95" customHeight="1">
      <c r="B35" s="177"/>
      <c r="C35" s="178"/>
      <c r="D35" s="178"/>
      <c r="E35" s="178"/>
      <c r="F35" s="178"/>
      <c r="G35" s="178"/>
      <c r="H35" s="178"/>
      <c r="I35" s="179"/>
    </row>
    <row r="36" spans="2:15" ht="24.95" customHeight="1">
      <c r="B36" s="177"/>
      <c r="C36" s="178"/>
      <c r="D36" s="178"/>
      <c r="E36" s="178"/>
      <c r="F36" s="178"/>
      <c r="G36" s="178"/>
      <c r="H36" s="178"/>
      <c r="I36" s="179"/>
    </row>
    <row r="37" spans="2:15" s="3" customFormat="1" ht="24.95" customHeight="1" thickBot="1">
      <c r="B37" s="180"/>
      <c r="C37" s="181"/>
      <c r="D37" s="181"/>
      <c r="E37" s="181"/>
      <c r="F37" s="181"/>
      <c r="G37" s="181"/>
      <c r="H37" s="181"/>
      <c r="I37" s="182"/>
    </row>
    <row r="38" spans="2:15" s="3" customFormat="1" ht="12.75" customHeight="1">
      <c r="B38" s="17"/>
      <c r="C38" s="17"/>
      <c r="D38" s="18"/>
      <c r="E38" s="18"/>
      <c r="F38" s="18"/>
      <c r="G38" s="18"/>
      <c r="H38" s="18"/>
      <c r="I38" s="18"/>
    </row>
    <row r="39" spans="2:15" s="3" customFormat="1" ht="30" customHeight="1">
      <c r="B39" s="211" t="s">
        <v>27</v>
      </c>
      <c r="C39" s="211"/>
      <c r="D39" s="211"/>
      <c r="E39" s="211"/>
      <c r="F39" s="211"/>
      <c r="G39" s="211"/>
      <c r="H39" s="211"/>
      <c r="I39" s="211"/>
    </row>
    <row r="40" spans="2:15" ht="20.100000000000001" customHeight="1">
      <c r="B40" s="171" t="s">
        <v>221</v>
      </c>
      <c r="C40" s="165"/>
      <c r="D40" s="166"/>
      <c r="E40" s="3"/>
      <c r="F40" s="15" t="s">
        <v>15</v>
      </c>
      <c r="G40" s="16"/>
      <c r="H40" s="16"/>
      <c r="I40" s="3"/>
      <c r="O40" s="14"/>
    </row>
    <row r="41" spans="2:15" ht="20.100000000000001" customHeight="1">
      <c r="B41" s="172"/>
      <c r="C41" s="167"/>
      <c r="D41" s="168"/>
      <c r="E41" s="12"/>
      <c r="F41" s="205" t="s">
        <v>16</v>
      </c>
      <c r="G41" s="205"/>
      <c r="H41" s="205"/>
      <c r="I41" s="206"/>
    </row>
    <row r="42" spans="2:15" ht="20.100000000000001" customHeight="1">
      <c r="B42" s="172"/>
      <c r="C42" s="167"/>
      <c r="D42" s="168"/>
      <c r="E42" s="11"/>
      <c r="F42" s="207"/>
      <c r="G42" s="207"/>
      <c r="H42" s="207"/>
      <c r="I42" s="208"/>
    </row>
    <row r="43" spans="2:15" ht="20.100000000000001" customHeight="1">
      <c r="B43" s="173"/>
      <c r="C43" s="169"/>
      <c r="D43" s="170"/>
      <c r="E43" s="11"/>
      <c r="F43" s="209"/>
      <c r="G43" s="209"/>
      <c r="H43" s="209"/>
      <c r="I43" s="210"/>
    </row>
    <row r="44" spans="2:15" ht="6" customHeight="1">
      <c r="E44" s="10"/>
      <c r="F44" s="10"/>
      <c r="G44" s="10"/>
      <c r="H44" s="10"/>
    </row>
    <row r="45" spans="2:15" ht="7.5" customHeight="1"/>
  </sheetData>
  <sheetProtection password="8217" sheet="1" objects="1" scenarios="1" selectLockedCells="1"/>
  <mergeCells count="48">
    <mergeCell ref="G14:I14"/>
    <mergeCell ref="F41:I43"/>
    <mergeCell ref="B39:I39"/>
    <mergeCell ref="D17:I17"/>
    <mergeCell ref="D18:I18"/>
    <mergeCell ref="D19:I19"/>
    <mergeCell ref="D24:I24"/>
    <mergeCell ref="D30:I30"/>
    <mergeCell ref="D25:I25"/>
    <mergeCell ref="D26:I26"/>
    <mergeCell ref="D20:I20"/>
    <mergeCell ref="D21:I21"/>
    <mergeCell ref="D22:I22"/>
    <mergeCell ref="D23:I23"/>
    <mergeCell ref="D27:I27"/>
    <mergeCell ref="D28:I28"/>
    <mergeCell ref="B31:I31"/>
    <mergeCell ref="B30:C30"/>
    <mergeCell ref="B29:C29"/>
    <mergeCell ref="B16:I16"/>
    <mergeCell ref="B2:I3"/>
    <mergeCell ref="B5:D6"/>
    <mergeCell ref="G5:H5"/>
    <mergeCell ref="G6:H6"/>
    <mergeCell ref="B7:D8"/>
    <mergeCell ref="B11:E11"/>
    <mergeCell ref="G11:I11"/>
    <mergeCell ref="B13:E13"/>
    <mergeCell ref="B14:E14"/>
    <mergeCell ref="B12:E12"/>
    <mergeCell ref="G12:I12"/>
    <mergeCell ref="G13:I13"/>
    <mergeCell ref="B17:C17"/>
    <mergeCell ref="B18:C18"/>
    <mergeCell ref="C40:D43"/>
    <mergeCell ref="B40:B43"/>
    <mergeCell ref="B23:C23"/>
    <mergeCell ref="B22:C22"/>
    <mergeCell ref="B21:C21"/>
    <mergeCell ref="B20:C20"/>
    <mergeCell ref="B19:C19"/>
    <mergeCell ref="B28:C28"/>
    <mergeCell ref="B27:C27"/>
    <mergeCell ref="B26:C26"/>
    <mergeCell ref="B25:C25"/>
    <mergeCell ref="B24:C24"/>
    <mergeCell ref="D29:I29"/>
    <mergeCell ref="B32:I37"/>
  </mergeCells>
  <phoneticPr fontId="40"/>
  <printOptions horizontalCentered="1"/>
  <pageMargins left="0.23622047244094491" right="0.23622047244094491" top="0.74803149606299213" bottom="0.74803149606299213" header="0.31496062992125984" footer="0.31496062992125984"/>
  <pageSetup paperSize="9" scale="87"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27488-8981-4E42-9AA7-F0B4F971872A}">
  <sheetPr>
    <tabColor indexed="12"/>
  </sheetPr>
  <dimension ref="A1:J17"/>
  <sheetViews>
    <sheetView view="pageBreakPreview" zoomScale="115" zoomScaleNormal="100" zoomScaleSheetLayoutView="115" workbookViewId="0">
      <selection activeCell="B31" sqref="B31:H34"/>
    </sheetView>
  </sheetViews>
  <sheetFormatPr defaultRowHeight="13.5"/>
  <cols>
    <col min="1" max="1" width="1.125" customWidth="1"/>
    <col min="4" max="4" width="13.25" customWidth="1"/>
    <col min="6" max="6" width="3.125" customWidth="1"/>
    <col min="10" max="10" width="2.125" customWidth="1"/>
  </cols>
  <sheetData>
    <row r="1" spans="1:10">
      <c r="A1" s="1"/>
      <c r="B1" s="1"/>
      <c r="C1" s="1"/>
      <c r="D1" s="1"/>
      <c r="E1" s="1"/>
      <c r="F1" s="1"/>
      <c r="G1" s="1"/>
      <c r="H1" s="1"/>
      <c r="I1" s="1"/>
      <c r="J1" s="1"/>
    </row>
    <row r="2" spans="1:10" ht="14.25" customHeight="1">
      <c r="A2" s="1"/>
      <c r="B2" s="39"/>
      <c r="C2" s="39"/>
      <c r="D2" s="39"/>
      <c r="E2" s="39"/>
      <c r="F2" s="39"/>
      <c r="G2" s="39"/>
      <c r="H2" s="39"/>
      <c r="I2" s="39"/>
      <c r="J2" s="1"/>
    </row>
    <row r="3" spans="1:10" ht="14.25" customHeight="1">
      <c r="A3" s="1"/>
      <c r="B3" s="39"/>
      <c r="C3" s="39"/>
      <c r="D3" s="39"/>
      <c r="E3" s="39"/>
      <c r="F3" s="39"/>
      <c r="G3" s="39"/>
      <c r="H3" s="39"/>
      <c r="I3" s="39"/>
      <c r="J3" s="1"/>
    </row>
    <row r="4" spans="1:10">
      <c r="A4" s="1"/>
      <c r="B4" s="1"/>
      <c r="C4" s="1"/>
      <c r="D4" s="1"/>
      <c r="E4" s="1"/>
      <c r="F4" s="1"/>
      <c r="G4" s="1"/>
      <c r="H4" s="1"/>
      <c r="I4" s="1"/>
      <c r="J4" s="1"/>
    </row>
    <row r="5" spans="1:10" ht="13.5" customHeight="1">
      <c r="A5" s="1"/>
      <c r="B5" s="223"/>
      <c r="C5" s="223"/>
      <c r="D5" s="223"/>
      <c r="E5" s="33"/>
      <c r="F5" s="22"/>
      <c r="G5" s="221" t="s">
        <v>206</v>
      </c>
      <c r="H5" s="221"/>
      <c r="I5" s="38"/>
      <c r="J5" s="1"/>
    </row>
    <row r="6" spans="1:10" ht="13.5" customHeight="1">
      <c r="A6" s="1"/>
      <c r="B6" s="223"/>
      <c r="C6" s="223"/>
      <c r="D6" s="223"/>
      <c r="E6" s="33"/>
      <c r="F6" s="22"/>
      <c r="G6" s="221"/>
      <c r="H6" s="221"/>
      <c r="I6" s="38"/>
      <c r="J6" s="1"/>
    </row>
    <row r="7" spans="1:10" ht="13.5" customHeight="1">
      <c r="A7" s="1"/>
      <c r="B7" s="224"/>
      <c r="C7" s="224"/>
      <c r="D7" s="224"/>
      <c r="E7" s="34" t="s">
        <v>11</v>
      </c>
      <c r="F7" s="22"/>
      <c r="G7" s="36" t="s">
        <v>208</v>
      </c>
      <c r="H7" s="36"/>
      <c r="I7" s="37"/>
      <c r="J7" s="1"/>
    </row>
    <row r="8" spans="1:10" ht="13.5" customHeight="1">
      <c r="A8" s="1"/>
      <c r="B8" s="35" t="s">
        <v>205</v>
      </c>
      <c r="C8" s="20"/>
      <c r="D8" s="20"/>
      <c r="E8" s="2"/>
      <c r="F8" s="3"/>
      <c r="G8" s="1"/>
      <c r="H8" s="1"/>
      <c r="I8" s="1"/>
      <c r="J8" s="1"/>
    </row>
    <row r="9" spans="1:10" ht="14.25" customHeight="1">
      <c r="A9" s="1"/>
      <c r="B9" s="20"/>
      <c r="C9" s="20"/>
      <c r="D9" s="20"/>
      <c r="E9" s="13"/>
      <c r="F9" s="5"/>
      <c r="G9" s="1"/>
      <c r="H9" s="1"/>
      <c r="I9" s="1"/>
      <c r="J9" s="1"/>
    </row>
    <row r="10" spans="1:10">
      <c r="A10" s="1"/>
      <c r="B10" s="22"/>
      <c r="C10" s="22"/>
      <c r="D10" s="22"/>
      <c r="E10" s="22"/>
      <c r="F10" s="22"/>
      <c r="G10" s="1"/>
      <c r="H10" s="1"/>
      <c r="I10" s="1"/>
      <c r="J10" s="1"/>
    </row>
    <row r="11" spans="1:10">
      <c r="A11" s="1"/>
      <c r="B11" s="22"/>
      <c r="C11" s="22"/>
      <c r="D11" s="22"/>
      <c r="E11" s="22"/>
      <c r="F11" s="22"/>
      <c r="G11" s="1"/>
      <c r="H11" s="1"/>
      <c r="I11" s="1"/>
      <c r="J11" s="1"/>
    </row>
    <row r="12" spans="1:10" ht="14.25" thickBot="1">
      <c r="A12" s="1"/>
      <c r="B12" s="222" t="s">
        <v>209</v>
      </c>
      <c r="C12" s="222"/>
      <c r="D12" s="222"/>
      <c r="E12" s="222"/>
      <c r="F12" s="23"/>
      <c r="G12" s="202"/>
      <c r="H12" s="202"/>
      <c r="I12" s="202"/>
      <c r="J12" s="1"/>
    </row>
    <row r="13" spans="1:10" ht="14.25" thickTop="1">
      <c r="A13" s="1"/>
      <c r="B13" s="219" t="s">
        <v>207</v>
      </c>
      <c r="C13" s="219"/>
      <c r="D13" s="219"/>
      <c r="E13" s="219"/>
      <c r="F13" s="23"/>
      <c r="G13" s="220" t="s">
        <v>2</v>
      </c>
      <c r="H13" s="220"/>
      <c r="I13" s="220"/>
      <c r="J13" s="220"/>
    </row>
    <row r="14" spans="1:10">
      <c r="A14" s="1"/>
      <c r="B14" s="225"/>
      <c r="C14" s="225"/>
      <c r="D14" s="225"/>
      <c r="E14" s="225"/>
      <c r="F14" s="23"/>
      <c r="G14" s="220" t="s">
        <v>19</v>
      </c>
      <c r="H14" s="220"/>
      <c r="I14" s="220"/>
      <c r="J14" s="220"/>
    </row>
    <row r="15" spans="1:10">
      <c r="A15" s="1"/>
      <c r="B15" s="226"/>
      <c r="C15" s="227"/>
      <c r="D15" s="227"/>
      <c r="E15" s="227"/>
      <c r="F15" s="9"/>
      <c r="G15" s="220" t="s">
        <v>20</v>
      </c>
      <c r="H15" s="220"/>
      <c r="I15" s="220"/>
      <c r="J15" s="40"/>
    </row>
    <row r="16" spans="1:10">
      <c r="A16" s="1"/>
      <c r="B16" s="227"/>
      <c r="C16" s="227"/>
      <c r="D16" s="227"/>
      <c r="E16" s="227"/>
      <c r="F16" s="9"/>
      <c r="G16" s="22"/>
      <c r="H16" s="22"/>
      <c r="I16" s="22"/>
      <c r="J16" s="1"/>
    </row>
    <row r="17" spans="1:10">
      <c r="A17" s="1"/>
      <c r="F17" s="9"/>
      <c r="G17" s="218"/>
      <c r="H17" s="218"/>
      <c r="I17" s="218"/>
      <c r="J17" s="19"/>
    </row>
  </sheetData>
  <mergeCells count="12">
    <mergeCell ref="G17:I17"/>
    <mergeCell ref="B13:E13"/>
    <mergeCell ref="G15:I15"/>
    <mergeCell ref="G5:H5"/>
    <mergeCell ref="G6:H6"/>
    <mergeCell ref="B12:E12"/>
    <mergeCell ref="G12:I12"/>
    <mergeCell ref="G14:J14"/>
    <mergeCell ref="G13:J13"/>
    <mergeCell ref="B5:D7"/>
    <mergeCell ref="B14:E14"/>
    <mergeCell ref="B15:E16"/>
  </mergeCells>
  <phoneticPr fontId="40"/>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C7A55-A845-4AC9-94F7-4A6CEAB78BDC}">
  <sheetPr>
    <tabColor indexed="12"/>
  </sheetPr>
  <dimension ref="A1:F93"/>
  <sheetViews>
    <sheetView topLeftCell="A58" zoomScaleNormal="100" workbookViewId="0">
      <selection activeCell="C97" sqref="C97"/>
    </sheetView>
  </sheetViews>
  <sheetFormatPr defaultRowHeight="13.5"/>
  <cols>
    <col min="1" max="1" width="16.875" bestFit="1" customWidth="1"/>
    <col min="2" max="2" width="40.375" customWidth="1"/>
    <col min="3" max="3" width="63" customWidth="1"/>
    <col min="4" max="4" width="5.75" customWidth="1"/>
  </cols>
  <sheetData>
    <row r="1" spans="1:6">
      <c r="A1" t="s">
        <v>34</v>
      </c>
      <c r="B1" t="s">
        <v>35</v>
      </c>
      <c r="C1" t="s">
        <v>91</v>
      </c>
      <c r="D1" t="s">
        <v>21</v>
      </c>
      <c r="E1" t="s">
        <v>32</v>
      </c>
      <c r="F1" t="s">
        <v>33</v>
      </c>
    </row>
    <row r="2" spans="1:6">
      <c r="A2" t="s">
        <v>202</v>
      </c>
      <c r="B2" t="s">
        <v>203</v>
      </c>
      <c r="C2" t="s">
        <v>204</v>
      </c>
      <c r="D2" t="s">
        <v>181</v>
      </c>
      <c r="E2">
        <v>5500</v>
      </c>
      <c r="F2">
        <v>5500</v>
      </c>
    </row>
    <row r="3" spans="1:6">
      <c r="A3" t="s">
        <v>87</v>
      </c>
      <c r="B3" t="s">
        <v>38</v>
      </c>
      <c r="C3" t="s">
        <v>36</v>
      </c>
      <c r="D3" t="s">
        <v>222</v>
      </c>
      <c r="E3">
        <v>1650</v>
      </c>
      <c r="F3">
        <v>1650</v>
      </c>
    </row>
    <row r="4" spans="1:6">
      <c r="A4" t="s">
        <v>37</v>
      </c>
      <c r="B4" t="s">
        <v>39</v>
      </c>
      <c r="C4" t="s">
        <v>92</v>
      </c>
      <c r="D4" t="s">
        <v>222</v>
      </c>
      <c r="E4">
        <v>3630</v>
      </c>
      <c r="F4">
        <v>3630</v>
      </c>
    </row>
    <row r="5" spans="1:6">
      <c r="A5" t="s">
        <v>37</v>
      </c>
      <c r="B5" t="s">
        <v>40</v>
      </c>
      <c r="C5" t="s">
        <v>93</v>
      </c>
      <c r="D5" t="s">
        <v>222</v>
      </c>
      <c r="E5">
        <v>1650</v>
      </c>
      <c r="F5">
        <v>1650</v>
      </c>
    </row>
    <row r="6" spans="1:6">
      <c r="A6" t="s">
        <v>37</v>
      </c>
      <c r="B6" t="s">
        <v>41</v>
      </c>
      <c r="C6" t="s">
        <v>94</v>
      </c>
      <c r="D6" t="s">
        <v>222</v>
      </c>
      <c r="E6">
        <v>1870</v>
      </c>
      <c r="F6">
        <v>1870</v>
      </c>
    </row>
    <row r="7" spans="1:6">
      <c r="A7" t="s">
        <v>37</v>
      </c>
      <c r="B7" t="s">
        <v>42</v>
      </c>
      <c r="C7" t="s">
        <v>95</v>
      </c>
      <c r="D7" t="s">
        <v>222</v>
      </c>
      <c r="E7">
        <v>2970</v>
      </c>
      <c r="F7">
        <v>2970</v>
      </c>
    </row>
    <row r="8" spans="1:6">
      <c r="A8" t="s">
        <v>37</v>
      </c>
      <c r="B8" t="s">
        <v>43</v>
      </c>
      <c r="C8" t="s">
        <v>96</v>
      </c>
      <c r="D8" t="s">
        <v>222</v>
      </c>
      <c r="E8">
        <v>3300</v>
      </c>
      <c r="F8">
        <v>3300</v>
      </c>
    </row>
    <row r="9" spans="1:6">
      <c r="A9" t="s">
        <v>37</v>
      </c>
      <c r="B9" t="s">
        <v>44</v>
      </c>
      <c r="C9" t="s">
        <v>97</v>
      </c>
      <c r="D9" t="s">
        <v>222</v>
      </c>
    </row>
    <row r="10" spans="1:6">
      <c r="A10" t="s">
        <v>37</v>
      </c>
      <c r="B10" t="s">
        <v>45</v>
      </c>
      <c r="C10" t="s">
        <v>98</v>
      </c>
      <c r="D10" t="s">
        <v>222</v>
      </c>
      <c r="E10">
        <v>4070</v>
      </c>
      <c r="F10">
        <v>16280</v>
      </c>
    </row>
    <row r="11" spans="1:6">
      <c r="A11" t="s">
        <v>37</v>
      </c>
      <c r="B11" t="s">
        <v>46</v>
      </c>
      <c r="C11" t="s">
        <v>99</v>
      </c>
      <c r="D11" t="s">
        <v>222</v>
      </c>
      <c r="E11">
        <v>5500</v>
      </c>
      <c r="F11">
        <v>22000</v>
      </c>
    </row>
    <row r="12" spans="1:6">
      <c r="A12" t="s">
        <v>37</v>
      </c>
      <c r="B12" t="s">
        <v>47</v>
      </c>
      <c r="C12" t="s">
        <v>100</v>
      </c>
      <c r="D12" t="s">
        <v>222</v>
      </c>
    </row>
    <row r="13" spans="1:6">
      <c r="A13" t="s">
        <v>37</v>
      </c>
      <c r="B13" t="s">
        <v>48</v>
      </c>
      <c r="C13" t="s">
        <v>101</v>
      </c>
      <c r="D13" t="s">
        <v>222</v>
      </c>
      <c r="E13">
        <v>1980</v>
      </c>
      <c r="F13">
        <v>7920</v>
      </c>
    </row>
    <row r="14" spans="1:6">
      <c r="A14" t="s">
        <v>37</v>
      </c>
      <c r="B14" t="s">
        <v>49</v>
      </c>
      <c r="C14" t="s">
        <v>102</v>
      </c>
      <c r="D14" t="s">
        <v>222</v>
      </c>
      <c r="E14">
        <v>2530</v>
      </c>
      <c r="F14">
        <v>10120</v>
      </c>
    </row>
    <row r="15" spans="1:6">
      <c r="A15" t="s">
        <v>37</v>
      </c>
      <c r="B15" t="s">
        <v>50</v>
      </c>
      <c r="C15" t="s">
        <v>103</v>
      </c>
      <c r="D15" t="s">
        <v>222</v>
      </c>
      <c r="E15">
        <v>2970</v>
      </c>
      <c r="F15">
        <v>11880</v>
      </c>
    </row>
    <row r="16" spans="1:6">
      <c r="A16" t="s">
        <v>37</v>
      </c>
      <c r="B16" t="s">
        <v>51</v>
      </c>
      <c r="C16" t="s">
        <v>104</v>
      </c>
      <c r="D16" t="s">
        <v>222</v>
      </c>
      <c r="E16">
        <v>1320</v>
      </c>
      <c r="F16">
        <v>5280</v>
      </c>
    </row>
    <row r="17" spans="1:6">
      <c r="A17" t="s">
        <v>37</v>
      </c>
      <c r="B17" t="s">
        <v>52</v>
      </c>
      <c r="C17" t="s">
        <v>105</v>
      </c>
      <c r="D17" t="s">
        <v>222</v>
      </c>
      <c r="E17">
        <v>2200</v>
      </c>
      <c r="F17">
        <v>8800</v>
      </c>
    </row>
    <row r="18" spans="1:6">
      <c r="A18" t="s">
        <v>37</v>
      </c>
      <c r="B18" t="s">
        <v>53</v>
      </c>
      <c r="C18" t="s">
        <v>106</v>
      </c>
      <c r="D18" t="s">
        <v>222</v>
      </c>
      <c r="E18">
        <v>1980</v>
      </c>
      <c r="F18">
        <v>7920</v>
      </c>
    </row>
    <row r="19" spans="1:6">
      <c r="A19" t="s">
        <v>37</v>
      </c>
      <c r="B19" t="s">
        <v>54</v>
      </c>
      <c r="C19" t="s">
        <v>107</v>
      </c>
      <c r="D19" t="s">
        <v>222</v>
      </c>
    </row>
    <row r="20" spans="1:6">
      <c r="A20" t="s">
        <v>37</v>
      </c>
      <c r="B20" t="s">
        <v>55</v>
      </c>
      <c r="C20" t="s">
        <v>108</v>
      </c>
      <c r="D20" t="s">
        <v>222</v>
      </c>
      <c r="E20">
        <v>1320</v>
      </c>
      <c r="F20">
        <v>5280</v>
      </c>
    </row>
    <row r="21" spans="1:6">
      <c r="A21" t="s">
        <v>37</v>
      </c>
      <c r="B21" t="s">
        <v>56</v>
      </c>
      <c r="C21" t="s">
        <v>109</v>
      </c>
      <c r="D21" t="s">
        <v>222</v>
      </c>
      <c r="E21">
        <v>1650</v>
      </c>
      <c r="F21">
        <v>6600</v>
      </c>
    </row>
    <row r="22" spans="1:6">
      <c r="A22" t="s">
        <v>37</v>
      </c>
      <c r="B22" t="s">
        <v>57</v>
      </c>
      <c r="C22" t="s">
        <v>110</v>
      </c>
      <c r="D22" t="s">
        <v>222</v>
      </c>
      <c r="E22">
        <v>2200</v>
      </c>
      <c r="F22">
        <v>8800</v>
      </c>
    </row>
    <row r="23" spans="1:6">
      <c r="A23" t="s">
        <v>37</v>
      </c>
      <c r="B23" t="s">
        <v>58</v>
      </c>
      <c r="C23" t="s">
        <v>111</v>
      </c>
      <c r="D23" t="s">
        <v>222</v>
      </c>
    </row>
    <row r="24" spans="1:6">
      <c r="A24" t="s">
        <v>37</v>
      </c>
      <c r="B24" t="s">
        <v>59</v>
      </c>
      <c r="C24" t="s">
        <v>112</v>
      </c>
      <c r="D24" t="s">
        <v>222</v>
      </c>
    </row>
    <row r="25" spans="1:6">
      <c r="A25" t="s">
        <v>89</v>
      </c>
      <c r="B25" t="s">
        <v>88</v>
      </c>
      <c r="C25" t="s">
        <v>113</v>
      </c>
      <c r="D25" t="s">
        <v>222</v>
      </c>
      <c r="E25">
        <v>1320</v>
      </c>
      <c r="F25">
        <v>1320</v>
      </c>
    </row>
    <row r="26" spans="1:6">
      <c r="A26" t="s">
        <v>89</v>
      </c>
      <c r="B26" t="s">
        <v>60</v>
      </c>
      <c r="C26" t="s">
        <v>114</v>
      </c>
      <c r="D26" t="s">
        <v>222</v>
      </c>
      <c r="E26">
        <v>1650</v>
      </c>
      <c r="F26">
        <v>1650</v>
      </c>
    </row>
    <row r="27" spans="1:6">
      <c r="A27" t="s">
        <v>89</v>
      </c>
      <c r="B27" t="s">
        <v>61</v>
      </c>
      <c r="C27" t="s">
        <v>115</v>
      </c>
      <c r="D27" t="s">
        <v>222</v>
      </c>
      <c r="E27">
        <v>2200</v>
      </c>
      <c r="F27">
        <v>2200</v>
      </c>
    </row>
    <row r="28" spans="1:6">
      <c r="A28" t="s">
        <v>89</v>
      </c>
      <c r="B28" t="s">
        <v>62</v>
      </c>
      <c r="C28" t="s">
        <v>116</v>
      </c>
      <c r="D28" t="s">
        <v>222</v>
      </c>
      <c r="E28">
        <v>2200</v>
      </c>
      <c r="F28">
        <v>2200</v>
      </c>
    </row>
    <row r="29" spans="1:6">
      <c r="A29" t="s">
        <v>89</v>
      </c>
      <c r="B29" t="s">
        <v>63</v>
      </c>
      <c r="C29" t="s">
        <v>117</v>
      </c>
      <c r="D29" t="s">
        <v>222</v>
      </c>
      <c r="E29">
        <v>2750</v>
      </c>
      <c r="F29">
        <v>2750</v>
      </c>
    </row>
    <row r="30" spans="1:6">
      <c r="A30" t="s">
        <v>89</v>
      </c>
      <c r="B30" t="s">
        <v>64</v>
      </c>
      <c r="C30" t="s">
        <v>118</v>
      </c>
      <c r="D30" t="s">
        <v>222</v>
      </c>
      <c r="E30">
        <v>1650</v>
      </c>
      <c r="F30">
        <v>1650</v>
      </c>
    </row>
    <row r="31" spans="1:6">
      <c r="A31" t="s">
        <v>89</v>
      </c>
      <c r="B31" t="s">
        <v>44</v>
      </c>
      <c r="C31" t="s">
        <v>119</v>
      </c>
      <c r="D31" t="s">
        <v>222</v>
      </c>
    </row>
    <row r="32" spans="1:6">
      <c r="A32" t="s">
        <v>89</v>
      </c>
      <c r="B32" t="s">
        <v>65</v>
      </c>
      <c r="C32" t="s">
        <v>120</v>
      </c>
      <c r="D32" t="s">
        <v>222</v>
      </c>
      <c r="E32">
        <v>2200</v>
      </c>
      <c r="F32">
        <v>8800</v>
      </c>
    </row>
    <row r="33" spans="1:6">
      <c r="A33" t="s">
        <v>89</v>
      </c>
      <c r="B33" t="s">
        <v>66</v>
      </c>
      <c r="C33" t="s">
        <v>121</v>
      </c>
      <c r="D33" t="s">
        <v>222</v>
      </c>
      <c r="E33">
        <v>2750</v>
      </c>
      <c r="F33">
        <v>11000</v>
      </c>
    </row>
    <row r="34" spans="1:6">
      <c r="A34" t="s">
        <v>89</v>
      </c>
      <c r="B34" t="s">
        <v>67</v>
      </c>
      <c r="C34" t="s">
        <v>122</v>
      </c>
      <c r="D34" t="s">
        <v>222</v>
      </c>
      <c r="E34">
        <v>4070</v>
      </c>
      <c r="F34">
        <v>16280</v>
      </c>
    </row>
    <row r="35" spans="1:6">
      <c r="A35" t="s">
        <v>89</v>
      </c>
      <c r="B35" t="s">
        <v>48</v>
      </c>
      <c r="C35" t="s">
        <v>123</v>
      </c>
      <c r="D35" t="s">
        <v>222</v>
      </c>
      <c r="E35">
        <v>1980</v>
      </c>
      <c r="F35">
        <v>7920</v>
      </c>
    </row>
    <row r="36" spans="1:6">
      <c r="A36" t="s">
        <v>89</v>
      </c>
      <c r="B36" t="s">
        <v>49</v>
      </c>
      <c r="C36" t="s">
        <v>124</v>
      </c>
      <c r="D36" t="s">
        <v>222</v>
      </c>
      <c r="E36">
        <v>2530</v>
      </c>
      <c r="F36">
        <v>10120</v>
      </c>
    </row>
    <row r="37" spans="1:6">
      <c r="A37" t="s">
        <v>89</v>
      </c>
      <c r="B37" t="s">
        <v>50</v>
      </c>
      <c r="C37" t="s">
        <v>125</v>
      </c>
      <c r="D37" t="s">
        <v>222</v>
      </c>
      <c r="E37">
        <v>2970</v>
      </c>
      <c r="F37">
        <v>11880</v>
      </c>
    </row>
    <row r="38" spans="1:6">
      <c r="A38" t="s">
        <v>89</v>
      </c>
      <c r="B38" t="s">
        <v>51</v>
      </c>
      <c r="C38" t="s">
        <v>126</v>
      </c>
      <c r="D38" t="s">
        <v>222</v>
      </c>
      <c r="E38">
        <v>1320</v>
      </c>
      <c r="F38">
        <v>5280</v>
      </c>
    </row>
    <row r="39" spans="1:6">
      <c r="A39" t="s">
        <v>89</v>
      </c>
      <c r="B39" t="s">
        <v>52</v>
      </c>
      <c r="C39" t="s">
        <v>127</v>
      </c>
      <c r="D39" t="s">
        <v>222</v>
      </c>
      <c r="E39">
        <v>2200</v>
      </c>
      <c r="F39">
        <v>8800</v>
      </c>
    </row>
    <row r="40" spans="1:6">
      <c r="A40" t="s">
        <v>89</v>
      </c>
      <c r="B40" t="s">
        <v>53</v>
      </c>
      <c r="C40" t="s">
        <v>128</v>
      </c>
      <c r="D40" t="s">
        <v>222</v>
      </c>
      <c r="E40">
        <v>1980</v>
      </c>
      <c r="F40">
        <v>7920</v>
      </c>
    </row>
    <row r="41" spans="1:6">
      <c r="A41" t="s">
        <v>89</v>
      </c>
      <c r="B41" t="s">
        <v>54</v>
      </c>
      <c r="C41" t="s">
        <v>129</v>
      </c>
      <c r="D41" t="s">
        <v>222</v>
      </c>
    </row>
    <row r="42" spans="1:6">
      <c r="A42" t="s">
        <v>89</v>
      </c>
      <c r="B42" t="s">
        <v>68</v>
      </c>
      <c r="C42" t="s">
        <v>130</v>
      </c>
      <c r="D42" t="s">
        <v>222</v>
      </c>
      <c r="E42">
        <v>1320</v>
      </c>
      <c r="F42">
        <v>5280</v>
      </c>
    </row>
    <row r="43" spans="1:6">
      <c r="A43" t="s">
        <v>89</v>
      </c>
      <c r="B43" t="s">
        <v>55</v>
      </c>
      <c r="C43" t="s">
        <v>131</v>
      </c>
      <c r="D43" t="s">
        <v>222</v>
      </c>
      <c r="E43">
        <v>1650</v>
      </c>
      <c r="F43">
        <v>6600</v>
      </c>
    </row>
    <row r="44" spans="1:6">
      <c r="A44" t="s">
        <v>89</v>
      </c>
      <c r="B44" t="s">
        <v>56</v>
      </c>
      <c r="C44" t="s">
        <v>132</v>
      </c>
      <c r="D44" t="s">
        <v>222</v>
      </c>
      <c r="E44">
        <v>2200</v>
      </c>
      <c r="F44">
        <v>8800</v>
      </c>
    </row>
    <row r="45" spans="1:6">
      <c r="A45" t="s">
        <v>89</v>
      </c>
      <c r="B45" t="s">
        <v>57</v>
      </c>
      <c r="C45" t="s">
        <v>133</v>
      </c>
      <c r="D45" t="s">
        <v>222</v>
      </c>
      <c r="E45">
        <v>3300</v>
      </c>
      <c r="F45">
        <v>13200</v>
      </c>
    </row>
    <row r="46" spans="1:6">
      <c r="A46" t="s">
        <v>89</v>
      </c>
      <c r="B46" t="s">
        <v>58</v>
      </c>
      <c r="C46" t="s">
        <v>134</v>
      </c>
      <c r="D46" t="s">
        <v>222</v>
      </c>
    </row>
    <row r="47" spans="1:6">
      <c r="A47" t="s">
        <v>89</v>
      </c>
      <c r="B47" t="s">
        <v>59</v>
      </c>
      <c r="C47" t="s">
        <v>135</v>
      </c>
      <c r="D47" t="s">
        <v>222</v>
      </c>
    </row>
    <row r="48" spans="1:6">
      <c r="A48" t="s">
        <v>69</v>
      </c>
      <c r="B48" t="s">
        <v>70</v>
      </c>
      <c r="C48" t="s">
        <v>136</v>
      </c>
      <c r="D48" t="s">
        <v>222</v>
      </c>
      <c r="E48">
        <v>1320</v>
      </c>
      <c r="F48">
        <v>1320</v>
      </c>
    </row>
    <row r="49" spans="1:6">
      <c r="A49" t="s">
        <v>69</v>
      </c>
      <c r="B49" t="s">
        <v>71</v>
      </c>
      <c r="C49" t="s">
        <v>137</v>
      </c>
      <c r="D49" t="s">
        <v>222</v>
      </c>
      <c r="E49">
        <v>1650</v>
      </c>
      <c r="F49">
        <v>1650</v>
      </c>
    </row>
    <row r="50" spans="1:6">
      <c r="A50" t="s">
        <v>69</v>
      </c>
      <c r="B50" t="s">
        <v>72</v>
      </c>
      <c r="C50" t="s">
        <v>138</v>
      </c>
      <c r="D50" t="s">
        <v>222</v>
      </c>
      <c r="E50">
        <v>2200</v>
      </c>
      <c r="F50">
        <v>2200</v>
      </c>
    </row>
    <row r="51" spans="1:6">
      <c r="A51" t="s">
        <v>69</v>
      </c>
      <c r="B51" t="s">
        <v>73</v>
      </c>
      <c r="C51" t="s">
        <v>139</v>
      </c>
      <c r="D51" t="s">
        <v>222</v>
      </c>
      <c r="E51">
        <v>1320</v>
      </c>
      <c r="F51">
        <v>1320</v>
      </c>
    </row>
    <row r="52" spans="1:6">
      <c r="A52" t="s">
        <v>69</v>
      </c>
      <c r="B52" t="s">
        <v>74</v>
      </c>
      <c r="C52" t="s">
        <v>140</v>
      </c>
      <c r="D52" t="s">
        <v>222</v>
      </c>
      <c r="E52">
        <v>1430</v>
      </c>
      <c r="F52">
        <v>1430</v>
      </c>
    </row>
    <row r="53" spans="1:6">
      <c r="A53" t="s">
        <v>69</v>
      </c>
      <c r="B53" t="s">
        <v>75</v>
      </c>
      <c r="C53" t="s">
        <v>141</v>
      </c>
      <c r="D53" t="s">
        <v>222</v>
      </c>
      <c r="E53">
        <v>1650</v>
      </c>
      <c r="F53">
        <v>1650</v>
      </c>
    </row>
    <row r="54" spans="1:6">
      <c r="A54" t="s">
        <v>69</v>
      </c>
      <c r="B54" t="s">
        <v>76</v>
      </c>
      <c r="C54" t="s">
        <v>142</v>
      </c>
      <c r="D54" t="s">
        <v>222</v>
      </c>
      <c r="E54">
        <v>1980</v>
      </c>
      <c r="F54">
        <v>1980</v>
      </c>
    </row>
    <row r="55" spans="1:6">
      <c r="A55" t="s">
        <v>69</v>
      </c>
      <c r="B55" t="s">
        <v>77</v>
      </c>
      <c r="C55" t="s">
        <v>143</v>
      </c>
      <c r="D55" t="s">
        <v>222</v>
      </c>
      <c r="E55">
        <v>1650</v>
      </c>
      <c r="F55">
        <v>1650</v>
      </c>
    </row>
    <row r="56" spans="1:6">
      <c r="A56" t="s">
        <v>69</v>
      </c>
      <c r="B56" t="s">
        <v>78</v>
      </c>
      <c r="C56" t="s">
        <v>144</v>
      </c>
      <c r="D56" t="s">
        <v>222</v>
      </c>
      <c r="E56">
        <v>2420</v>
      </c>
      <c r="F56">
        <v>2420</v>
      </c>
    </row>
    <row r="57" spans="1:6">
      <c r="A57" t="s">
        <v>69</v>
      </c>
      <c r="B57" t="s">
        <v>79</v>
      </c>
      <c r="C57" t="s">
        <v>145</v>
      </c>
      <c r="D57" t="s">
        <v>222</v>
      </c>
    </row>
    <row r="58" spans="1:6">
      <c r="A58" t="s">
        <v>69</v>
      </c>
      <c r="B58" t="s">
        <v>44</v>
      </c>
      <c r="C58" t="s">
        <v>146</v>
      </c>
      <c r="D58" t="s">
        <v>222</v>
      </c>
    </row>
    <row r="59" spans="1:6">
      <c r="A59" t="s">
        <v>69</v>
      </c>
      <c r="B59" t="s">
        <v>65</v>
      </c>
      <c r="C59" t="s">
        <v>147</v>
      </c>
      <c r="D59" t="s">
        <v>222</v>
      </c>
      <c r="E59">
        <v>2200</v>
      </c>
      <c r="F59">
        <v>8800</v>
      </c>
    </row>
    <row r="60" spans="1:6">
      <c r="A60" t="s">
        <v>69</v>
      </c>
      <c r="B60" t="s">
        <v>66</v>
      </c>
      <c r="C60" t="s">
        <v>148</v>
      </c>
      <c r="D60" t="s">
        <v>222</v>
      </c>
      <c r="E60">
        <v>2750</v>
      </c>
      <c r="F60">
        <v>11000</v>
      </c>
    </row>
    <row r="61" spans="1:6">
      <c r="A61" t="s">
        <v>69</v>
      </c>
      <c r="B61" t="s">
        <v>67</v>
      </c>
      <c r="C61" t="s">
        <v>149</v>
      </c>
      <c r="D61" t="s">
        <v>222</v>
      </c>
      <c r="E61">
        <v>5500</v>
      </c>
      <c r="F61">
        <v>22000</v>
      </c>
    </row>
    <row r="62" spans="1:6">
      <c r="A62" t="s">
        <v>69</v>
      </c>
      <c r="B62" t="s">
        <v>80</v>
      </c>
      <c r="C62" t="s">
        <v>150</v>
      </c>
      <c r="D62" t="s">
        <v>222</v>
      </c>
      <c r="E62">
        <v>1980</v>
      </c>
      <c r="F62">
        <v>7920</v>
      </c>
    </row>
    <row r="63" spans="1:6">
      <c r="A63" t="s">
        <v>69</v>
      </c>
      <c r="B63" t="s">
        <v>81</v>
      </c>
      <c r="C63" t="s">
        <v>151</v>
      </c>
      <c r="D63" t="s">
        <v>222</v>
      </c>
      <c r="E63">
        <v>1650</v>
      </c>
      <c r="F63">
        <v>6600</v>
      </c>
    </row>
    <row r="64" spans="1:6">
      <c r="A64" t="s">
        <v>69</v>
      </c>
      <c r="B64" t="s">
        <v>82</v>
      </c>
      <c r="C64" t="s">
        <v>152</v>
      </c>
      <c r="D64" t="s">
        <v>222</v>
      </c>
      <c r="E64">
        <v>2200</v>
      </c>
      <c r="F64">
        <v>8800</v>
      </c>
    </row>
    <row r="65" spans="1:6">
      <c r="A65" t="s">
        <v>69</v>
      </c>
      <c r="B65" t="s">
        <v>48</v>
      </c>
      <c r="C65" t="s">
        <v>153</v>
      </c>
      <c r="D65" t="s">
        <v>222</v>
      </c>
      <c r="E65">
        <v>1980</v>
      </c>
      <c r="F65">
        <v>7920</v>
      </c>
    </row>
    <row r="66" spans="1:6">
      <c r="A66" t="s">
        <v>69</v>
      </c>
      <c r="B66" t="s">
        <v>49</v>
      </c>
      <c r="C66" t="s">
        <v>154</v>
      </c>
      <c r="D66" t="s">
        <v>222</v>
      </c>
      <c r="E66">
        <v>2530</v>
      </c>
      <c r="F66">
        <v>10120</v>
      </c>
    </row>
    <row r="67" spans="1:6">
      <c r="A67" t="s">
        <v>69</v>
      </c>
      <c r="B67" t="s">
        <v>50</v>
      </c>
      <c r="C67" t="s">
        <v>155</v>
      </c>
      <c r="D67" t="s">
        <v>222</v>
      </c>
      <c r="E67">
        <v>2970</v>
      </c>
      <c r="F67">
        <v>11880</v>
      </c>
    </row>
    <row r="68" spans="1:6">
      <c r="A68" t="s">
        <v>69</v>
      </c>
      <c r="B68" t="s">
        <v>83</v>
      </c>
      <c r="C68" t="s">
        <v>156</v>
      </c>
      <c r="D68" t="s">
        <v>222</v>
      </c>
    </row>
    <row r="69" spans="1:6">
      <c r="A69" t="s">
        <v>69</v>
      </c>
      <c r="B69" t="s">
        <v>51</v>
      </c>
      <c r="C69" t="s">
        <v>157</v>
      </c>
      <c r="D69" t="s">
        <v>222</v>
      </c>
      <c r="E69">
        <v>1320</v>
      </c>
      <c r="F69">
        <v>5280</v>
      </c>
    </row>
    <row r="70" spans="1:6">
      <c r="A70" t="s">
        <v>69</v>
      </c>
      <c r="B70" t="s">
        <v>52</v>
      </c>
      <c r="C70" t="s">
        <v>158</v>
      </c>
      <c r="D70" t="s">
        <v>222</v>
      </c>
      <c r="E70">
        <v>1650</v>
      </c>
      <c r="F70">
        <v>6600</v>
      </c>
    </row>
    <row r="71" spans="1:6">
      <c r="A71" t="s">
        <v>69</v>
      </c>
      <c r="B71" t="s">
        <v>53</v>
      </c>
      <c r="C71" t="s">
        <v>159</v>
      </c>
      <c r="D71" t="s">
        <v>222</v>
      </c>
      <c r="E71">
        <v>2200</v>
      </c>
      <c r="F71">
        <v>8800</v>
      </c>
    </row>
    <row r="72" spans="1:6">
      <c r="A72" t="s">
        <v>69</v>
      </c>
      <c r="B72" t="s">
        <v>54</v>
      </c>
      <c r="C72" t="s">
        <v>160</v>
      </c>
      <c r="D72" t="s">
        <v>222</v>
      </c>
    </row>
    <row r="73" spans="1:6">
      <c r="A73" t="s">
        <v>69</v>
      </c>
      <c r="B73" t="s">
        <v>84</v>
      </c>
      <c r="C73" t="s">
        <v>161</v>
      </c>
      <c r="D73" t="s">
        <v>222</v>
      </c>
      <c r="E73">
        <v>2970</v>
      </c>
      <c r="F73">
        <v>11880</v>
      </c>
    </row>
    <row r="74" spans="1:6">
      <c r="A74" t="s">
        <v>69</v>
      </c>
      <c r="B74" t="s">
        <v>55</v>
      </c>
      <c r="C74" t="s">
        <v>162</v>
      </c>
      <c r="D74" t="s">
        <v>222</v>
      </c>
      <c r="E74">
        <v>1320</v>
      </c>
      <c r="F74">
        <v>5280</v>
      </c>
    </row>
    <row r="75" spans="1:6">
      <c r="A75" t="s">
        <v>69</v>
      </c>
      <c r="B75" t="s">
        <v>56</v>
      </c>
      <c r="C75" t="s">
        <v>163</v>
      </c>
      <c r="D75" t="s">
        <v>222</v>
      </c>
      <c r="E75">
        <v>1650</v>
      </c>
      <c r="F75">
        <v>6600</v>
      </c>
    </row>
    <row r="76" spans="1:6">
      <c r="A76" t="s">
        <v>69</v>
      </c>
      <c r="B76" t="s">
        <v>57</v>
      </c>
      <c r="C76" t="s">
        <v>164</v>
      </c>
      <c r="D76" t="s">
        <v>222</v>
      </c>
      <c r="E76">
        <v>2200</v>
      </c>
      <c r="F76">
        <v>8800</v>
      </c>
    </row>
    <row r="77" spans="1:6">
      <c r="A77" t="s">
        <v>69</v>
      </c>
      <c r="B77" t="s">
        <v>58</v>
      </c>
      <c r="C77" t="s">
        <v>165</v>
      </c>
      <c r="D77" t="s">
        <v>222</v>
      </c>
    </row>
    <row r="78" spans="1:6">
      <c r="A78" t="s">
        <v>69</v>
      </c>
      <c r="B78" t="s">
        <v>59</v>
      </c>
      <c r="C78" t="s">
        <v>166</v>
      </c>
      <c r="D78" t="s">
        <v>222</v>
      </c>
    </row>
    <row r="79" spans="1:6">
      <c r="A79" t="s">
        <v>168</v>
      </c>
      <c r="B79" t="s">
        <v>169</v>
      </c>
      <c r="C79" t="s">
        <v>189</v>
      </c>
      <c r="D79" t="s">
        <v>175</v>
      </c>
      <c r="E79">
        <v>1430</v>
      </c>
      <c r="F79">
        <v>1430</v>
      </c>
    </row>
    <row r="80" spans="1:6">
      <c r="A80" t="s">
        <v>168</v>
      </c>
      <c r="B80" t="s">
        <v>170</v>
      </c>
      <c r="C80" t="s">
        <v>190</v>
      </c>
      <c r="D80" t="s">
        <v>175</v>
      </c>
    </row>
    <row r="81" spans="1:6">
      <c r="A81" t="s">
        <v>168</v>
      </c>
      <c r="B81" t="s">
        <v>171</v>
      </c>
      <c r="C81" t="s">
        <v>191</v>
      </c>
      <c r="D81" t="s">
        <v>175</v>
      </c>
    </row>
    <row r="82" spans="1:6">
      <c r="A82" t="s">
        <v>168</v>
      </c>
      <c r="B82" t="s">
        <v>172</v>
      </c>
      <c r="C82" t="s">
        <v>192</v>
      </c>
      <c r="D82" t="s">
        <v>173</v>
      </c>
      <c r="E82">
        <v>8800</v>
      </c>
      <c r="F82">
        <v>8800</v>
      </c>
    </row>
    <row r="83" spans="1:6">
      <c r="A83" t="s">
        <v>168</v>
      </c>
      <c r="B83" t="s">
        <v>174</v>
      </c>
      <c r="C83" t="s">
        <v>193</v>
      </c>
      <c r="D83" t="s">
        <v>173</v>
      </c>
      <c r="E83">
        <v>8800</v>
      </c>
      <c r="F83">
        <v>8800</v>
      </c>
    </row>
    <row r="84" spans="1:6">
      <c r="A84" t="s">
        <v>168</v>
      </c>
      <c r="B84" t="s">
        <v>176</v>
      </c>
      <c r="C84" t="s">
        <v>194</v>
      </c>
      <c r="D84" t="s">
        <v>177</v>
      </c>
      <c r="E84">
        <v>16500</v>
      </c>
      <c r="F84">
        <v>16500</v>
      </c>
    </row>
    <row r="85" spans="1:6">
      <c r="A85" t="s">
        <v>168</v>
      </c>
      <c r="B85" t="s">
        <v>178</v>
      </c>
      <c r="C85" t="s">
        <v>195</v>
      </c>
      <c r="D85" t="s">
        <v>179</v>
      </c>
    </row>
    <row r="86" spans="1:6">
      <c r="A86" t="s">
        <v>168</v>
      </c>
      <c r="B86" t="s">
        <v>180</v>
      </c>
      <c r="C86" t="s">
        <v>196</v>
      </c>
      <c r="D86" t="s">
        <v>181</v>
      </c>
      <c r="E86">
        <v>8800</v>
      </c>
      <c r="F86">
        <v>8800</v>
      </c>
    </row>
    <row r="87" spans="1:6">
      <c r="A87" t="s">
        <v>168</v>
      </c>
      <c r="B87" t="s">
        <v>182</v>
      </c>
      <c r="C87" t="s">
        <v>197</v>
      </c>
      <c r="D87" t="s">
        <v>181</v>
      </c>
    </row>
    <row r="88" spans="1:6">
      <c r="A88" t="s">
        <v>168</v>
      </c>
      <c r="B88" t="s">
        <v>183</v>
      </c>
      <c r="C88" t="s">
        <v>198</v>
      </c>
      <c r="D88" t="s">
        <v>179</v>
      </c>
    </row>
    <row r="89" spans="1:6">
      <c r="A89" t="s">
        <v>168</v>
      </c>
      <c r="B89" t="s">
        <v>184</v>
      </c>
      <c r="C89" t="s">
        <v>199</v>
      </c>
      <c r="D89" t="s">
        <v>185</v>
      </c>
      <c r="E89">
        <v>1100</v>
      </c>
      <c r="F89">
        <v>1100</v>
      </c>
    </row>
    <row r="90" spans="1:6">
      <c r="A90" t="s">
        <v>168</v>
      </c>
      <c r="B90" t="s">
        <v>233</v>
      </c>
      <c r="C90" t="s">
        <v>234</v>
      </c>
      <c r="D90" t="s">
        <v>179</v>
      </c>
    </row>
    <row r="91" spans="1:6">
      <c r="A91" t="s">
        <v>168</v>
      </c>
      <c r="B91" t="s">
        <v>186</v>
      </c>
      <c r="C91" t="s">
        <v>200</v>
      </c>
      <c r="D91" t="s">
        <v>181</v>
      </c>
      <c r="E91" s="21">
        <v>16500</v>
      </c>
      <c r="F91" s="21">
        <v>16500</v>
      </c>
    </row>
    <row r="92" spans="1:6">
      <c r="A92" t="s">
        <v>168</v>
      </c>
      <c r="B92" t="s">
        <v>187</v>
      </c>
      <c r="C92" t="s">
        <v>201</v>
      </c>
      <c r="D92" t="s">
        <v>188</v>
      </c>
      <c r="E92">
        <v>11000</v>
      </c>
      <c r="F92">
        <v>11000</v>
      </c>
    </row>
    <row r="93" spans="1:6">
      <c r="A93" t="s">
        <v>224</v>
      </c>
      <c r="B93" t="s">
        <v>225</v>
      </c>
      <c r="C93" t="s">
        <v>226</v>
      </c>
      <c r="D93" t="s">
        <v>179</v>
      </c>
    </row>
  </sheetData>
  <dataConsolidate/>
  <phoneticPr fontId="4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D5B22-A14A-4CBD-B0BE-A79575FB94CD}">
  <sheetPr>
    <tabColor indexed="12"/>
  </sheetPr>
  <dimension ref="A1:A7"/>
  <sheetViews>
    <sheetView workbookViewId="0">
      <selection activeCell="C20" sqref="C20"/>
    </sheetView>
  </sheetViews>
  <sheetFormatPr defaultRowHeight="13.5"/>
  <cols>
    <col min="1" max="1" width="16.875" bestFit="1" customWidth="1"/>
  </cols>
  <sheetData>
    <row r="1" spans="1:1">
      <c r="A1" t="s">
        <v>86</v>
      </c>
    </row>
    <row r="2" spans="1:1">
      <c r="A2" t="s">
        <v>202</v>
      </c>
    </row>
    <row r="3" spans="1:1">
      <c r="A3" t="s">
        <v>37</v>
      </c>
    </row>
    <row r="4" spans="1:1">
      <c r="A4" t="s">
        <v>90</v>
      </c>
    </row>
    <row r="5" spans="1:1">
      <c r="A5" t="s">
        <v>69</v>
      </c>
    </row>
    <row r="6" spans="1:1">
      <c r="A6" t="s">
        <v>167</v>
      </c>
    </row>
    <row r="7" spans="1:1">
      <c r="A7" t="s">
        <v>224</v>
      </c>
    </row>
  </sheetData>
  <phoneticPr fontId="40"/>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見積書  法人向け</vt:lpstr>
      <vt:lpstr>確認書</vt:lpstr>
      <vt:lpstr>領収書</vt:lpstr>
      <vt:lpstr>料金表マスタ</vt:lpstr>
      <vt:lpstr>マスタ</vt:lpstr>
      <vt:lpstr>'見積書  法人向け'!__LST_1_estimateDetailList</vt:lpstr>
      <vt:lpstr>【アルミ・スチール】</vt:lpstr>
      <vt:lpstr>【その他費用】</vt:lpstr>
      <vt:lpstr>【基本料金】</vt:lpstr>
      <vt:lpstr>【石材・タイル系】</vt:lpstr>
      <vt:lpstr>【値引き】</vt:lpstr>
      <vt:lpstr>【木部】</vt:lpstr>
      <vt:lpstr>確認書!Print_Area</vt:lpstr>
      <vt:lpstr>'見積書  法人向け'!Print_Area</vt:lpstr>
      <vt:lpstr>領収書!Print_Area</vt:lpstr>
      <vt:lpstr>養生_外部・内部_密室以外</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崖 弘幸</dc:creator>
  <cp:lastModifiedBy>櫻井 秀明</cp:lastModifiedBy>
  <cp:lastPrinted>2022-08-01T00:19:14Z</cp:lastPrinted>
  <dcterms:created xsi:type="dcterms:W3CDTF">2016-11-30T09:23:38Z</dcterms:created>
  <dcterms:modified xsi:type="dcterms:W3CDTF">2023-04-06T00:30:16Z</dcterms:modified>
</cp:coreProperties>
</file>